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brielalapeyre/Desktop/"/>
    </mc:Choice>
  </mc:AlternateContent>
  <xr:revisionPtr revIDLastSave="0" documentId="13_ncr:1_{B0033489-C359-9945-9A5B-BE577CF8F19E}" xr6:coauthVersionLast="47" xr6:coauthVersionMax="47" xr10:uidLastSave="{00000000-0000-0000-0000-000000000000}"/>
  <bookViews>
    <workbookView xWindow="1060" yWindow="3600" windowWidth="29160" windowHeight="15920" xr2:uid="{EE89BE17-7FD6-5B45-8A51-C907D8538459}"/>
  </bookViews>
  <sheets>
    <sheet name="Urb MCS" sheetId="10" r:id="rId1"/>
    <sheet name="TOTAL CALLE-MES" sheetId="11" r:id="rId2"/>
    <sheet name="EGRESOS" sheetId="12" r:id="rId3"/>
    <sheet name="TOTAL CTA" sheetId="15" r:id="rId4"/>
    <sheet name="Halloween-Oct" sheetId="13" r:id="rId5"/>
    <sheet name="Navidad-Dic" sheetId="14" r:id="rId6"/>
    <sheet name="Edificios " sheetId="16" r:id="rId7"/>
    <sheet name="Nerini" sheetId="1" r:id="rId8"/>
    <sheet name="Freundt" sheetId="2" r:id="rId9"/>
    <sheet name="Gastañeta" sheetId="3" r:id="rId10"/>
    <sheet name="Sevilla" sheetId="4" r:id="rId11"/>
    <sheet name="La española" sheetId="5" r:id="rId12"/>
    <sheet name="Malecón Costa Sur" sheetId="6" r:id="rId13"/>
    <sheet name="Urrea" sheetId="7" r:id="rId14"/>
    <sheet name="Dario Torres" sheetId="8" r:id="rId15"/>
    <sheet name="Ladislao" sheetId="9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S10" i="9" l="1"/>
  <c r="V35" i="8"/>
  <c r="V58" i="7"/>
  <c r="V80" i="6"/>
  <c r="W19" i="5"/>
  <c r="V40" i="4"/>
  <c r="V25" i="3"/>
  <c r="W20" i="1"/>
  <c r="W35" i="2"/>
  <c r="O18" i="11"/>
  <c r="P17" i="11"/>
  <c r="C14" i="11"/>
  <c r="D14" i="11"/>
  <c r="E14" i="11"/>
  <c r="F14" i="11"/>
  <c r="G14" i="11"/>
  <c r="H14" i="11"/>
  <c r="I14" i="11"/>
  <c r="J14" i="11"/>
  <c r="K14" i="11"/>
  <c r="L14" i="11"/>
  <c r="M14" i="11"/>
  <c r="N14" i="11"/>
  <c r="O14" i="11"/>
  <c r="P14" i="11"/>
  <c r="Q14" i="11"/>
  <c r="R14" i="11"/>
  <c r="S14" i="11"/>
  <c r="T14" i="11"/>
  <c r="Z14" i="11"/>
  <c r="D12" i="16"/>
  <c r="D20" i="15"/>
  <c r="N33" i="12"/>
  <c r="G21" i="15"/>
  <c r="D12" i="15" s="1"/>
  <c r="H49" i="10"/>
  <c r="V49" i="10"/>
  <c r="U49" i="10"/>
  <c r="T49" i="10"/>
  <c r="S49" i="10"/>
  <c r="R49" i="10"/>
  <c r="Q49" i="10"/>
  <c r="P49" i="10"/>
  <c r="O49" i="10"/>
  <c r="N49" i="10"/>
  <c r="M49" i="10"/>
  <c r="L49" i="10"/>
  <c r="K49" i="10"/>
  <c r="J49" i="10"/>
  <c r="I49" i="10"/>
  <c r="Y5" i="15"/>
  <c r="X5" i="15"/>
  <c r="W5" i="15"/>
  <c r="V5" i="15"/>
  <c r="U5" i="15"/>
  <c r="T5" i="15"/>
  <c r="S5" i="15"/>
  <c r="R5" i="15"/>
  <c r="Q5" i="15"/>
  <c r="P5" i="15"/>
  <c r="N5" i="15"/>
  <c r="M5" i="15"/>
  <c r="L5" i="15"/>
  <c r="K5" i="15"/>
  <c r="J5" i="15"/>
  <c r="I5" i="15"/>
  <c r="H5" i="15"/>
  <c r="G5" i="15"/>
  <c r="F5" i="15"/>
  <c r="Y4" i="15"/>
  <c r="Y7" i="15" s="1"/>
  <c r="X4" i="15"/>
  <c r="X7" i="15" s="1"/>
  <c r="W4" i="15"/>
  <c r="W7" i="15" s="1"/>
  <c r="V4" i="15"/>
  <c r="V7" i="15" s="1"/>
  <c r="D4" i="15"/>
  <c r="D7" i="15" s="1"/>
  <c r="E4" i="15"/>
  <c r="E7" i="15" s="1"/>
  <c r="F4" i="15"/>
  <c r="F7" i="15" s="1"/>
  <c r="X14" i="11"/>
  <c r="W14" i="11"/>
  <c r="V14" i="11"/>
  <c r="U14" i="11"/>
  <c r="X12" i="11"/>
  <c r="W12" i="11"/>
  <c r="V12" i="11"/>
  <c r="U12" i="11"/>
  <c r="X11" i="11"/>
  <c r="W11" i="11"/>
  <c r="V11" i="11"/>
  <c r="U11" i="11"/>
  <c r="X10" i="11"/>
  <c r="W10" i="11"/>
  <c r="V10" i="11"/>
  <c r="U10" i="11"/>
  <c r="X9" i="11"/>
  <c r="W9" i="11"/>
  <c r="V9" i="11"/>
  <c r="U9" i="11"/>
  <c r="X8" i="11"/>
  <c r="W8" i="11"/>
  <c r="V8" i="11"/>
  <c r="U8" i="11"/>
  <c r="X7" i="11"/>
  <c r="W7" i="11"/>
  <c r="V7" i="11"/>
  <c r="U7" i="11"/>
  <c r="X6" i="11"/>
  <c r="W6" i="11"/>
  <c r="V6" i="11"/>
  <c r="U6" i="11"/>
  <c r="X5" i="11"/>
  <c r="W5" i="11"/>
  <c r="V5" i="11"/>
  <c r="U5" i="11"/>
  <c r="W4" i="11"/>
  <c r="V4" i="11"/>
  <c r="U4" i="11"/>
  <c r="P44" i="13"/>
  <c r="F13" i="12"/>
  <c r="Y5" i="9" a="1"/>
  <c r="X5" i="9" a="1"/>
  <c r="W5" i="9" a="1"/>
  <c r="F5" i="9" a="1"/>
  <c r="E5" i="9" a="1"/>
  <c r="G20" i="8"/>
  <c r="H16" i="8"/>
  <c r="Y5" i="8" a="1"/>
  <c r="X5" i="8" a="1"/>
  <c r="W5" i="8" a="1"/>
  <c r="E5" i="8" a="1"/>
  <c r="F5" i="8" a="1"/>
  <c r="Y5" i="7" a="1"/>
  <c r="X5" i="7" a="1"/>
  <c r="W5" i="7" a="1"/>
  <c r="V29" i="7"/>
  <c r="U12" i="7"/>
  <c r="E5" i="7" a="1"/>
  <c r="P37" i="7"/>
  <c r="Q37" i="7"/>
  <c r="R37" i="7"/>
  <c r="S37" i="7"/>
  <c r="T37" i="7"/>
  <c r="U37" i="7"/>
  <c r="V37" i="7"/>
  <c r="H60" i="6"/>
  <c r="J18" i="6"/>
  <c r="K18" i="6"/>
  <c r="L18" i="6"/>
  <c r="M18" i="6"/>
  <c r="N18" i="6"/>
  <c r="O18" i="6"/>
  <c r="P18" i="6"/>
  <c r="Q18" i="6"/>
  <c r="R18" i="6"/>
  <c r="S18" i="6"/>
  <c r="T18" i="6"/>
  <c r="U18" i="6"/>
  <c r="V18" i="6"/>
  <c r="U5" i="6"/>
  <c r="V5" i="6"/>
  <c r="I5" i="6"/>
  <c r="J5" i="6"/>
  <c r="K5" i="6"/>
  <c r="L5" i="6"/>
  <c r="M5" i="6"/>
  <c r="N5" i="6"/>
  <c r="O5" i="6"/>
  <c r="P5" i="6"/>
  <c r="Q5" i="6"/>
  <c r="R5" i="6"/>
  <c r="S5" i="6"/>
  <c r="T5" i="6"/>
  <c r="Y5" i="5" a="1"/>
  <c r="X5" i="5" a="1"/>
  <c r="W5" i="5" a="1"/>
  <c r="F5" i="5" a="1"/>
  <c r="E5" i="5" a="1"/>
  <c r="Y5" i="4" a="1"/>
  <c r="X5" i="4" a="1"/>
  <c r="W5" i="4" a="1"/>
  <c r="F5" i="4" a="1"/>
  <c r="E5" i="4" a="1"/>
  <c r="Y5" i="3" a="1"/>
  <c r="X5" i="3" a="1"/>
  <c r="W5" i="3" a="1"/>
  <c r="F5" i="3" a="1"/>
  <c r="E5" i="3" a="1"/>
  <c r="Y5" i="2" a="1"/>
  <c r="X5" i="2" a="1"/>
  <c r="W5" i="2" a="1"/>
  <c r="I16" i="2" a="1"/>
  <c r="H14" i="2"/>
  <c r="E5" i="2" a="1"/>
  <c r="F5" i="2" a="1"/>
  <c r="Y5" i="1" a="1"/>
  <c r="X5" i="1" a="1"/>
  <c r="W5" i="1" a="1"/>
  <c r="E5" i="1" a="1"/>
  <c r="C12" i="11"/>
  <c r="C11" i="11"/>
  <c r="C10" i="11"/>
  <c r="C9" i="11"/>
  <c r="C8" i="11"/>
  <c r="C7" i="11"/>
  <c r="C6" i="11"/>
  <c r="C5" i="11"/>
  <c r="C4" i="11"/>
  <c r="D12" i="11"/>
  <c r="D11" i="11"/>
  <c r="D9" i="11"/>
  <c r="D8" i="11"/>
  <c r="D7" i="11"/>
  <c r="D6" i="11"/>
  <c r="D5" i="11"/>
  <c r="D4" i="11"/>
  <c r="F5" i="1" a="1"/>
  <c r="H13" i="12"/>
  <c r="I13" i="12"/>
  <c r="J13" i="12"/>
  <c r="K13" i="12"/>
  <c r="L13" i="12"/>
  <c r="M13" i="12"/>
  <c r="N13" i="12"/>
  <c r="O13" i="12"/>
  <c r="O5" i="15" s="1"/>
  <c r="P13" i="12"/>
  <c r="Q13" i="12"/>
  <c r="R13" i="12"/>
  <c r="S13" i="12"/>
  <c r="T13" i="12"/>
  <c r="U13" i="12"/>
  <c r="G13" i="12"/>
  <c r="E13" i="12"/>
  <c r="D13" i="12"/>
  <c r="E5" i="6"/>
  <c r="F5" i="6"/>
  <c r="E15" i="6"/>
  <c r="F15" i="6"/>
  <c r="E16" i="6"/>
  <c r="F16" i="6"/>
  <c r="E17" i="6"/>
  <c r="F17" i="6"/>
  <c r="E18" i="6"/>
  <c r="F18" i="6"/>
  <c r="E28" i="6"/>
  <c r="F28" i="6"/>
  <c r="F37" i="6"/>
  <c r="E47" i="6"/>
  <c r="F47" i="6"/>
  <c r="E48" i="6"/>
  <c r="F48" i="6"/>
  <c r="E49" i="6"/>
  <c r="F49" i="6"/>
  <c r="E50" i="6"/>
  <c r="F50" i="6"/>
  <c r="E51" i="6"/>
  <c r="F51" i="6"/>
  <c r="E52" i="6"/>
  <c r="F52" i="6"/>
  <c r="E53" i="6"/>
  <c r="F53" i="6"/>
  <c r="E54" i="6"/>
  <c r="F54" i="6"/>
  <c r="E55" i="6"/>
  <c r="F55" i="6"/>
  <c r="E56" i="6"/>
  <c r="F56" i="6"/>
  <c r="E57" i="6"/>
  <c r="F57" i="6"/>
  <c r="E58" i="6"/>
  <c r="F58" i="6"/>
  <c r="E59" i="6"/>
  <c r="F59" i="6"/>
  <c r="E60" i="6"/>
  <c r="E61" i="6"/>
  <c r="F61" i="6"/>
  <c r="E62" i="6"/>
  <c r="F62" i="6"/>
  <c r="E63" i="6"/>
  <c r="F63" i="6"/>
  <c r="E64" i="6"/>
  <c r="F64" i="6"/>
  <c r="E65" i="6"/>
  <c r="F65" i="6"/>
  <c r="E66" i="6"/>
  <c r="F66" i="6"/>
  <c r="E67" i="6"/>
  <c r="F67" i="6"/>
  <c r="E68" i="6"/>
  <c r="F68" i="6"/>
  <c r="E69" i="6"/>
  <c r="F69" i="6"/>
  <c r="E70" i="6"/>
  <c r="F70" i="6"/>
  <c r="E71" i="6"/>
  <c r="F71" i="6"/>
  <c r="E72" i="6"/>
  <c r="F72" i="6"/>
  <c r="E73" i="6"/>
  <c r="F73" i="6"/>
  <c r="E74" i="6"/>
  <c r="F74" i="6"/>
  <c r="E75" i="6"/>
  <c r="F75" i="6"/>
  <c r="E76" i="6"/>
  <c r="F76" i="6"/>
  <c r="E77" i="6"/>
  <c r="F77" i="6"/>
  <c r="E281" i="10"/>
  <c r="F281" i="10"/>
  <c r="E276" i="10"/>
  <c r="F276" i="10"/>
  <c r="E246" i="10"/>
  <c r="F246" i="10"/>
  <c r="E193" i="10"/>
  <c r="F193" i="10"/>
  <c r="E118" i="10"/>
  <c r="F118" i="10"/>
  <c r="E104" i="10"/>
  <c r="F104" i="10"/>
  <c r="E69" i="10"/>
  <c r="F69" i="10"/>
  <c r="E49" i="10"/>
  <c r="F49" i="10"/>
  <c r="E19" i="10"/>
  <c r="F19" i="10"/>
  <c r="H69" i="10"/>
  <c r="G69" i="10"/>
  <c r="G49" i="10"/>
  <c r="Y281" i="10"/>
  <c r="Z281" i="10"/>
  <c r="AA281" i="10"/>
  <c r="X281" i="10"/>
  <c r="AA276" i="10"/>
  <c r="Y276" i="10"/>
  <c r="Z276" i="10"/>
  <c r="X276" i="10"/>
  <c r="Y246" i="10"/>
  <c r="Z246" i="10"/>
  <c r="AA246" i="10"/>
  <c r="X246" i="10"/>
  <c r="Y193" i="10"/>
  <c r="Z193" i="10"/>
  <c r="AA193" i="10"/>
  <c r="X193" i="10"/>
  <c r="AA118" i="10"/>
  <c r="Y118" i="10"/>
  <c r="Z118" i="10"/>
  <c r="X118" i="10"/>
  <c r="AA104" i="10"/>
  <c r="Y104" i="10"/>
  <c r="Z104" i="10"/>
  <c r="X104" i="10"/>
  <c r="AA69" i="10"/>
  <c r="Y69" i="10"/>
  <c r="Z69" i="10"/>
  <c r="X69" i="10"/>
  <c r="AA49" i="10"/>
  <c r="Y49" i="10"/>
  <c r="Z49" i="10"/>
  <c r="X49" i="10"/>
  <c r="Y19" i="10"/>
  <c r="Z19" i="10"/>
  <c r="AA19" i="10"/>
  <c r="X19" i="10"/>
  <c r="H281" i="10"/>
  <c r="H7" i="9" s="1"/>
  <c r="I281" i="10"/>
  <c r="I7" i="9" s="1"/>
  <c r="J281" i="10"/>
  <c r="J7" i="9" s="1"/>
  <c r="K281" i="10"/>
  <c r="K7" i="9" s="1"/>
  <c r="L281" i="10"/>
  <c r="L7" i="9" s="1"/>
  <c r="M281" i="10"/>
  <c r="M7" i="9" s="1"/>
  <c r="N281" i="10"/>
  <c r="N7" i="9" s="1"/>
  <c r="O281" i="10"/>
  <c r="O7" i="9" s="1"/>
  <c r="P281" i="10"/>
  <c r="P7" i="9" s="1"/>
  <c r="Q281" i="10"/>
  <c r="Q7" i="9" s="1"/>
  <c r="R281" i="10"/>
  <c r="R7" i="9" s="1"/>
  <c r="S281" i="10"/>
  <c r="S7" i="9" s="1"/>
  <c r="T281" i="10"/>
  <c r="T7" i="9" s="1"/>
  <c r="U281" i="10"/>
  <c r="U7" i="9" s="1"/>
  <c r="V281" i="10"/>
  <c r="V7" i="9" s="1"/>
  <c r="G281" i="10"/>
  <c r="H276" i="10"/>
  <c r="I276" i="10"/>
  <c r="J276" i="10"/>
  <c r="K276" i="10"/>
  <c r="L276" i="10"/>
  <c r="M276" i="10"/>
  <c r="N276" i="10"/>
  <c r="O276" i="10"/>
  <c r="P276" i="10"/>
  <c r="Q276" i="10"/>
  <c r="R276" i="10"/>
  <c r="S276" i="10"/>
  <c r="T276" i="10"/>
  <c r="U276" i="10"/>
  <c r="V276" i="10"/>
  <c r="G276" i="10"/>
  <c r="H246" i="10"/>
  <c r="I246" i="10"/>
  <c r="J246" i="10"/>
  <c r="K246" i="10"/>
  <c r="L246" i="10"/>
  <c r="M246" i="10"/>
  <c r="N246" i="10"/>
  <c r="O246" i="10"/>
  <c r="P246" i="10"/>
  <c r="Q246" i="10"/>
  <c r="R246" i="10"/>
  <c r="S246" i="10"/>
  <c r="T246" i="10"/>
  <c r="U246" i="10"/>
  <c r="V246" i="10"/>
  <c r="G246" i="10"/>
  <c r="H193" i="10"/>
  <c r="I193" i="10"/>
  <c r="J193" i="10"/>
  <c r="K193" i="10"/>
  <c r="L193" i="10"/>
  <c r="M193" i="10"/>
  <c r="N193" i="10"/>
  <c r="O193" i="10"/>
  <c r="P193" i="10"/>
  <c r="Q193" i="10"/>
  <c r="R193" i="10"/>
  <c r="S193" i="10"/>
  <c r="T193" i="10"/>
  <c r="U193" i="10"/>
  <c r="V193" i="10"/>
  <c r="G193" i="10"/>
  <c r="H118" i="10"/>
  <c r="I118" i="10"/>
  <c r="J118" i="10"/>
  <c r="K118" i="10"/>
  <c r="L118" i="10"/>
  <c r="M118" i="10"/>
  <c r="N118" i="10"/>
  <c r="O118" i="10"/>
  <c r="P118" i="10"/>
  <c r="Q118" i="10"/>
  <c r="R118" i="10"/>
  <c r="S118" i="10"/>
  <c r="T118" i="10"/>
  <c r="U118" i="10"/>
  <c r="V118" i="10"/>
  <c r="G118" i="10"/>
  <c r="H104" i="10"/>
  <c r="I104" i="10"/>
  <c r="J104" i="10"/>
  <c r="K104" i="10"/>
  <c r="L104" i="10"/>
  <c r="M104" i="10"/>
  <c r="N104" i="10"/>
  <c r="O104" i="10"/>
  <c r="P104" i="10"/>
  <c r="Q104" i="10"/>
  <c r="R104" i="10"/>
  <c r="S104" i="10"/>
  <c r="T104" i="10"/>
  <c r="U104" i="10"/>
  <c r="V104" i="10"/>
  <c r="G104" i="10"/>
  <c r="I69" i="10"/>
  <c r="J69" i="10"/>
  <c r="K69" i="10"/>
  <c r="L69" i="10"/>
  <c r="M69" i="10"/>
  <c r="N69" i="10"/>
  <c r="O69" i="10"/>
  <c r="P69" i="10"/>
  <c r="Q69" i="10"/>
  <c r="R69" i="10"/>
  <c r="S69" i="10"/>
  <c r="T69" i="10"/>
  <c r="U69" i="10"/>
  <c r="V69" i="10"/>
  <c r="H19" i="10"/>
  <c r="F4" i="11" s="1"/>
  <c r="I19" i="10"/>
  <c r="G4" i="11" s="1"/>
  <c r="J19" i="10"/>
  <c r="H4" i="11" s="1"/>
  <c r="K19" i="10"/>
  <c r="I4" i="11" s="1"/>
  <c r="L19" i="10"/>
  <c r="J4" i="11" s="1"/>
  <c r="M19" i="10"/>
  <c r="K4" i="11" s="1"/>
  <c r="N19" i="10"/>
  <c r="O19" i="10"/>
  <c r="P19" i="10"/>
  <c r="Q19" i="10"/>
  <c r="R19" i="10"/>
  <c r="S19" i="10"/>
  <c r="T19" i="10"/>
  <c r="U19" i="10"/>
  <c r="V19" i="10"/>
  <c r="G19" i="10"/>
  <c r="H5" i="9"/>
  <c r="I5" i="9"/>
  <c r="J5" i="9"/>
  <c r="K5" i="9"/>
  <c r="L5" i="9"/>
  <c r="S5" i="9"/>
  <c r="T5" i="9"/>
  <c r="U5" i="9"/>
  <c r="V6" i="9"/>
  <c r="H5" i="8"/>
  <c r="I5" i="8"/>
  <c r="J5" i="8"/>
  <c r="K5" i="8"/>
  <c r="L5" i="8"/>
  <c r="M5" i="8"/>
  <c r="N5" i="8"/>
  <c r="O5" i="8"/>
  <c r="P5" i="8"/>
  <c r="Q5" i="8"/>
  <c r="R5" i="8"/>
  <c r="S5" i="8"/>
  <c r="T5" i="8"/>
  <c r="U5" i="8"/>
  <c r="V5" i="8"/>
  <c r="H6" i="8"/>
  <c r="I6" i="8"/>
  <c r="J6" i="8"/>
  <c r="K6" i="8"/>
  <c r="L6" i="8"/>
  <c r="M6" i="8"/>
  <c r="N6" i="8"/>
  <c r="O6" i="8"/>
  <c r="P6" i="8"/>
  <c r="Q6" i="8"/>
  <c r="R6" i="8"/>
  <c r="S6" i="8"/>
  <c r="T6" i="8"/>
  <c r="U6" i="8"/>
  <c r="V6" i="8"/>
  <c r="H7" i="8"/>
  <c r="I7" i="8"/>
  <c r="J7" i="8"/>
  <c r="K7" i="8"/>
  <c r="L7" i="8"/>
  <c r="M7" i="8"/>
  <c r="N7" i="8"/>
  <c r="O7" i="8"/>
  <c r="P7" i="8"/>
  <c r="Q7" i="8"/>
  <c r="R7" i="8"/>
  <c r="S7" i="8"/>
  <c r="T7" i="8"/>
  <c r="U7" i="8"/>
  <c r="V7" i="8"/>
  <c r="H8" i="8"/>
  <c r="I8" i="8"/>
  <c r="J8" i="8"/>
  <c r="K8" i="8"/>
  <c r="L8" i="8"/>
  <c r="M8" i="8"/>
  <c r="N8" i="8"/>
  <c r="O8" i="8"/>
  <c r="P8" i="8"/>
  <c r="Q8" i="8"/>
  <c r="R8" i="8"/>
  <c r="S8" i="8"/>
  <c r="T8" i="8"/>
  <c r="U8" i="8"/>
  <c r="V8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H10" i="8"/>
  <c r="I10" i="8"/>
  <c r="J10" i="8"/>
  <c r="K10" i="8"/>
  <c r="L10" i="8"/>
  <c r="M10" i="8"/>
  <c r="N10" i="8"/>
  <c r="O10" i="8"/>
  <c r="P10" i="8"/>
  <c r="Q10" i="8"/>
  <c r="R10" i="8"/>
  <c r="S10" i="8"/>
  <c r="T10" i="8"/>
  <c r="U10" i="8"/>
  <c r="V10" i="8"/>
  <c r="H11" i="8"/>
  <c r="I11" i="8"/>
  <c r="J11" i="8"/>
  <c r="K11" i="8"/>
  <c r="L11" i="8"/>
  <c r="M11" i="8"/>
  <c r="N11" i="8"/>
  <c r="O11" i="8"/>
  <c r="P11" i="8"/>
  <c r="Q11" i="8"/>
  <c r="R11" i="8"/>
  <c r="S11" i="8"/>
  <c r="T11" i="8"/>
  <c r="U11" i="8"/>
  <c r="V11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H13" i="8"/>
  <c r="I13" i="8"/>
  <c r="J13" i="8"/>
  <c r="K13" i="8"/>
  <c r="L13" i="8"/>
  <c r="M13" i="8"/>
  <c r="N13" i="8"/>
  <c r="O13" i="8"/>
  <c r="P13" i="8"/>
  <c r="Q13" i="8"/>
  <c r="R13" i="8"/>
  <c r="S13" i="8"/>
  <c r="T13" i="8"/>
  <c r="U13" i="8"/>
  <c r="V13" i="8"/>
  <c r="H14" i="8"/>
  <c r="I14" i="8"/>
  <c r="J14" i="8"/>
  <c r="K14" i="8"/>
  <c r="L14" i="8"/>
  <c r="M14" i="8"/>
  <c r="N14" i="8"/>
  <c r="O14" i="8"/>
  <c r="P14" i="8"/>
  <c r="Q14" i="8"/>
  <c r="R14" i="8"/>
  <c r="S14" i="8"/>
  <c r="T14" i="8"/>
  <c r="U14" i="8"/>
  <c r="V14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I16" i="8"/>
  <c r="J16" i="8"/>
  <c r="K16" i="8"/>
  <c r="L16" i="8"/>
  <c r="M16" i="8"/>
  <c r="N16" i="8"/>
  <c r="O16" i="8"/>
  <c r="P16" i="8"/>
  <c r="Q16" i="8"/>
  <c r="R16" i="8"/>
  <c r="S16" i="8"/>
  <c r="T16" i="8"/>
  <c r="U16" i="8"/>
  <c r="V16" i="8"/>
  <c r="H17" i="8"/>
  <c r="I17" i="8"/>
  <c r="J17" i="8"/>
  <c r="K17" i="8"/>
  <c r="L17" i="8"/>
  <c r="M17" i="8"/>
  <c r="N17" i="8"/>
  <c r="O17" i="8"/>
  <c r="P17" i="8"/>
  <c r="Q17" i="8"/>
  <c r="R17" i="8"/>
  <c r="S17" i="8"/>
  <c r="T17" i="8"/>
  <c r="U17" i="8"/>
  <c r="V17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H19" i="8"/>
  <c r="I19" i="8"/>
  <c r="J19" i="8"/>
  <c r="K19" i="8"/>
  <c r="L19" i="8"/>
  <c r="M19" i="8"/>
  <c r="N19" i="8"/>
  <c r="O19" i="8"/>
  <c r="P19" i="8"/>
  <c r="Q19" i="8"/>
  <c r="R19" i="8"/>
  <c r="S19" i="8"/>
  <c r="T19" i="8"/>
  <c r="U19" i="8"/>
  <c r="V19" i="8"/>
  <c r="H20" i="8"/>
  <c r="I20" i="8"/>
  <c r="J20" i="8"/>
  <c r="K20" i="8"/>
  <c r="L20" i="8"/>
  <c r="M20" i="8"/>
  <c r="N20" i="8"/>
  <c r="O20" i="8"/>
  <c r="P20" i="8"/>
  <c r="Q20" i="8"/>
  <c r="R20" i="8"/>
  <c r="S20" i="8"/>
  <c r="T20" i="8"/>
  <c r="U20" i="8"/>
  <c r="V20" i="8"/>
  <c r="H21" i="8"/>
  <c r="I21" i="8"/>
  <c r="J21" i="8"/>
  <c r="K21" i="8"/>
  <c r="L21" i="8"/>
  <c r="M21" i="8"/>
  <c r="N21" i="8"/>
  <c r="O21" i="8"/>
  <c r="P21" i="8"/>
  <c r="Q21" i="8"/>
  <c r="R21" i="8"/>
  <c r="S21" i="8"/>
  <c r="T21" i="8"/>
  <c r="U21" i="8"/>
  <c r="V21" i="8"/>
  <c r="H22" i="8"/>
  <c r="I22" i="8"/>
  <c r="J22" i="8"/>
  <c r="K22" i="8"/>
  <c r="L22" i="8"/>
  <c r="M22" i="8"/>
  <c r="N22" i="8"/>
  <c r="O22" i="8"/>
  <c r="P22" i="8"/>
  <c r="Q22" i="8"/>
  <c r="R22" i="8"/>
  <c r="S22" i="8"/>
  <c r="T22" i="8"/>
  <c r="U22" i="8"/>
  <c r="V22" i="8"/>
  <c r="H23" i="8"/>
  <c r="I23" i="8"/>
  <c r="J23" i="8"/>
  <c r="K23" i="8"/>
  <c r="L23" i="8"/>
  <c r="M23" i="8"/>
  <c r="N23" i="8"/>
  <c r="O23" i="8"/>
  <c r="P23" i="8"/>
  <c r="Q23" i="8"/>
  <c r="R23" i="8"/>
  <c r="S23" i="8"/>
  <c r="T23" i="8"/>
  <c r="U23" i="8"/>
  <c r="V23" i="8"/>
  <c r="H24" i="8"/>
  <c r="I24" i="8"/>
  <c r="J24" i="8"/>
  <c r="K24" i="8"/>
  <c r="L24" i="8"/>
  <c r="M24" i="8"/>
  <c r="N24" i="8"/>
  <c r="O24" i="8"/>
  <c r="P24" i="8"/>
  <c r="Q24" i="8"/>
  <c r="R24" i="8"/>
  <c r="S24" i="8"/>
  <c r="T24" i="8"/>
  <c r="U24" i="8"/>
  <c r="V24" i="8"/>
  <c r="H25" i="8"/>
  <c r="I25" i="8"/>
  <c r="J25" i="8"/>
  <c r="K25" i="8"/>
  <c r="L25" i="8"/>
  <c r="M25" i="8"/>
  <c r="N25" i="8"/>
  <c r="O25" i="8"/>
  <c r="P25" i="8"/>
  <c r="Q25" i="8"/>
  <c r="R25" i="8"/>
  <c r="S25" i="8"/>
  <c r="T25" i="8"/>
  <c r="U25" i="8"/>
  <c r="V25" i="8"/>
  <c r="H26" i="8"/>
  <c r="I26" i="8"/>
  <c r="J26" i="8"/>
  <c r="K26" i="8"/>
  <c r="L26" i="8"/>
  <c r="M26" i="8"/>
  <c r="N26" i="8"/>
  <c r="O26" i="8"/>
  <c r="P26" i="8"/>
  <c r="Q26" i="8"/>
  <c r="R26" i="8"/>
  <c r="S26" i="8"/>
  <c r="T26" i="8"/>
  <c r="U26" i="8"/>
  <c r="V26" i="8"/>
  <c r="H27" i="8"/>
  <c r="I27" i="8"/>
  <c r="J27" i="8"/>
  <c r="K27" i="8"/>
  <c r="L27" i="8"/>
  <c r="M27" i="8"/>
  <c r="N27" i="8"/>
  <c r="O27" i="8"/>
  <c r="P27" i="8"/>
  <c r="Q27" i="8"/>
  <c r="R27" i="8"/>
  <c r="S27" i="8"/>
  <c r="T27" i="8"/>
  <c r="U27" i="8"/>
  <c r="V27" i="8"/>
  <c r="H28" i="8"/>
  <c r="I28" i="8"/>
  <c r="J28" i="8"/>
  <c r="K28" i="8"/>
  <c r="L28" i="8"/>
  <c r="M28" i="8"/>
  <c r="N28" i="8"/>
  <c r="O28" i="8"/>
  <c r="P28" i="8"/>
  <c r="Q28" i="8"/>
  <c r="R28" i="8"/>
  <c r="S28" i="8"/>
  <c r="T28" i="8"/>
  <c r="U28" i="8"/>
  <c r="V28" i="8"/>
  <c r="H29" i="8"/>
  <c r="I29" i="8"/>
  <c r="J29" i="8"/>
  <c r="K29" i="8"/>
  <c r="L29" i="8"/>
  <c r="M29" i="8"/>
  <c r="N29" i="8"/>
  <c r="O29" i="8"/>
  <c r="P29" i="8"/>
  <c r="Q29" i="8"/>
  <c r="R29" i="8"/>
  <c r="S29" i="8"/>
  <c r="T29" i="8"/>
  <c r="U29" i="8"/>
  <c r="V29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H31" i="8"/>
  <c r="I31" i="8"/>
  <c r="J31" i="8"/>
  <c r="K31" i="8"/>
  <c r="L31" i="8"/>
  <c r="M31" i="8"/>
  <c r="N31" i="8"/>
  <c r="O31" i="8"/>
  <c r="P31" i="8"/>
  <c r="Q31" i="8"/>
  <c r="R31" i="8"/>
  <c r="S31" i="8"/>
  <c r="T31" i="8"/>
  <c r="U31" i="8"/>
  <c r="V31" i="8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1" i="8"/>
  <c r="G22" i="8"/>
  <c r="G23" i="8"/>
  <c r="G24" i="8"/>
  <c r="G25" i="8"/>
  <c r="G26" i="8"/>
  <c r="G27" i="8"/>
  <c r="G28" i="8"/>
  <c r="G29" i="8"/>
  <c r="G30" i="8"/>
  <c r="G31" i="8"/>
  <c r="G5" i="8"/>
  <c r="H5" i="7"/>
  <c r="I5" i="7"/>
  <c r="J5" i="7"/>
  <c r="K5" i="7"/>
  <c r="L5" i="7"/>
  <c r="M5" i="7"/>
  <c r="N5" i="7"/>
  <c r="O5" i="7"/>
  <c r="P5" i="7"/>
  <c r="Q5" i="7"/>
  <c r="R5" i="7"/>
  <c r="S5" i="7"/>
  <c r="T5" i="7"/>
  <c r="U5" i="7"/>
  <c r="V5" i="7"/>
  <c r="H6" i="7"/>
  <c r="I6" i="7"/>
  <c r="J6" i="7"/>
  <c r="K6" i="7"/>
  <c r="L6" i="7"/>
  <c r="M6" i="7"/>
  <c r="N6" i="7"/>
  <c r="O6" i="7"/>
  <c r="P6" i="7"/>
  <c r="Q6" i="7"/>
  <c r="R6" i="7"/>
  <c r="S6" i="7"/>
  <c r="T6" i="7"/>
  <c r="U6" i="7"/>
  <c r="H7" i="7"/>
  <c r="I7" i="7"/>
  <c r="J7" i="7"/>
  <c r="K7" i="7"/>
  <c r="L7" i="7"/>
  <c r="M7" i="7"/>
  <c r="N7" i="7"/>
  <c r="O7" i="7"/>
  <c r="P7" i="7"/>
  <c r="Q7" i="7"/>
  <c r="R7" i="7"/>
  <c r="S7" i="7"/>
  <c r="T7" i="7"/>
  <c r="U7" i="7"/>
  <c r="V7" i="7"/>
  <c r="H8" i="7"/>
  <c r="I8" i="7"/>
  <c r="J8" i="7"/>
  <c r="K8" i="7"/>
  <c r="L8" i="7"/>
  <c r="M8" i="7"/>
  <c r="N8" i="7"/>
  <c r="O8" i="7"/>
  <c r="P8" i="7"/>
  <c r="Q8" i="7"/>
  <c r="R8" i="7"/>
  <c r="S8" i="7"/>
  <c r="T8" i="7"/>
  <c r="U8" i="7"/>
  <c r="V8" i="7"/>
  <c r="H9" i="7"/>
  <c r="I9" i="7"/>
  <c r="J9" i="7"/>
  <c r="K9" i="7"/>
  <c r="L9" i="7"/>
  <c r="M9" i="7"/>
  <c r="N9" i="7"/>
  <c r="O9" i="7"/>
  <c r="P9" i="7"/>
  <c r="Q9" i="7"/>
  <c r="R9" i="7"/>
  <c r="S9" i="7"/>
  <c r="T9" i="7"/>
  <c r="U9" i="7"/>
  <c r="V9" i="7"/>
  <c r="H10" i="7"/>
  <c r="I10" i="7"/>
  <c r="J10" i="7"/>
  <c r="K10" i="7"/>
  <c r="L10" i="7"/>
  <c r="M10" i="7"/>
  <c r="N10" i="7"/>
  <c r="O10" i="7"/>
  <c r="P10" i="7"/>
  <c r="Q10" i="7"/>
  <c r="R10" i="7"/>
  <c r="T10" i="7"/>
  <c r="U10" i="7"/>
  <c r="V10" i="7"/>
  <c r="H11" i="7"/>
  <c r="I11" i="7"/>
  <c r="J11" i="7"/>
  <c r="K11" i="7"/>
  <c r="L11" i="7"/>
  <c r="M11" i="7"/>
  <c r="N11" i="7"/>
  <c r="O11" i="7"/>
  <c r="P11" i="7"/>
  <c r="Q11" i="7"/>
  <c r="R11" i="7"/>
  <c r="S11" i="7"/>
  <c r="T11" i="7"/>
  <c r="U11" i="7"/>
  <c r="V11" i="7"/>
  <c r="H12" i="7"/>
  <c r="I12" i="7"/>
  <c r="J12" i="7"/>
  <c r="K12" i="7"/>
  <c r="L12" i="7"/>
  <c r="M12" i="7"/>
  <c r="N12" i="7"/>
  <c r="O12" i="7"/>
  <c r="P12" i="7"/>
  <c r="Q12" i="7"/>
  <c r="R12" i="7"/>
  <c r="T12" i="7"/>
  <c r="V12" i="7"/>
  <c r="H13" i="7"/>
  <c r="I13" i="7"/>
  <c r="J13" i="7"/>
  <c r="K13" i="7"/>
  <c r="L13" i="7"/>
  <c r="M13" i="7"/>
  <c r="N13" i="7"/>
  <c r="O13" i="7"/>
  <c r="P13" i="7"/>
  <c r="Q13" i="7"/>
  <c r="R13" i="7"/>
  <c r="S13" i="7"/>
  <c r="T13" i="7"/>
  <c r="U13" i="7"/>
  <c r="V13" i="7"/>
  <c r="H14" i="7"/>
  <c r="I14" i="7"/>
  <c r="J14" i="7"/>
  <c r="K14" i="7"/>
  <c r="L14" i="7"/>
  <c r="M14" i="7"/>
  <c r="N14" i="7"/>
  <c r="O14" i="7"/>
  <c r="P14" i="7"/>
  <c r="Q14" i="7"/>
  <c r="R14" i="7"/>
  <c r="S14" i="7"/>
  <c r="T14" i="7"/>
  <c r="U14" i="7"/>
  <c r="V14" i="7"/>
  <c r="H15" i="7"/>
  <c r="I15" i="7"/>
  <c r="J15" i="7"/>
  <c r="K15" i="7"/>
  <c r="L15" i="7"/>
  <c r="M15" i="7"/>
  <c r="N15" i="7"/>
  <c r="O15" i="7"/>
  <c r="P15" i="7"/>
  <c r="Q15" i="7"/>
  <c r="R15" i="7"/>
  <c r="S15" i="7"/>
  <c r="T15" i="7"/>
  <c r="U15" i="7"/>
  <c r="H16" i="7"/>
  <c r="I16" i="7"/>
  <c r="J16" i="7"/>
  <c r="K16" i="7"/>
  <c r="L16" i="7"/>
  <c r="M16" i="7"/>
  <c r="N16" i="7"/>
  <c r="O16" i="7"/>
  <c r="P16" i="7"/>
  <c r="Q16" i="7"/>
  <c r="R16" i="7"/>
  <c r="S16" i="7"/>
  <c r="T16" i="7"/>
  <c r="U16" i="7"/>
  <c r="V16" i="7"/>
  <c r="H17" i="7"/>
  <c r="I17" i="7"/>
  <c r="J17" i="7"/>
  <c r="K17" i="7"/>
  <c r="L17" i="7"/>
  <c r="M17" i="7"/>
  <c r="N17" i="7"/>
  <c r="O17" i="7"/>
  <c r="P17" i="7"/>
  <c r="Q17" i="7"/>
  <c r="R17" i="7"/>
  <c r="S17" i="7"/>
  <c r="T17" i="7"/>
  <c r="U17" i="7"/>
  <c r="V17" i="7"/>
  <c r="H18" i="7"/>
  <c r="I18" i="7"/>
  <c r="J18" i="7"/>
  <c r="K18" i="7"/>
  <c r="L18" i="7"/>
  <c r="M18" i="7"/>
  <c r="N18" i="7"/>
  <c r="O18" i="7"/>
  <c r="P18" i="7"/>
  <c r="Q18" i="7"/>
  <c r="R18" i="7"/>
  <c r="S18" i="7"/>
  <c r="T18" i="7"/>
  <c r="U18" i="7"/>
  <c r="V18" i="7"/>
  <c r="H19" i="7"/>
  <c r="I19" i="7"/>
  <c r="J19" i="7"/>
  <c r="K19" i="7"/>
  <c r="L19" i="7"/>
  <c r="M19" i="7"/>
  <c r="N19" i="7"/>
  <c r="O19" i="7"/>
  <c r="P19" i="7"/>
  <c r="Q19" i="7"/>
  <c r="R19" i="7"/>
  <c r="S19" i="7"/>
  <c r="T19" i="7"/>
  <c r="U19" i="7"/>
  <c r="V19" i="7"/>
  <c r="H20" i="7"/>
  <c r="I20" i="7"/>
  <c r="J20" i="7"/>
  <c r="K20" i="7"/>
  <c r="L20" i="7"/>
  <c r="M20" i="7"/>
  <c r="N20" i="7"/>
  <c r="O20" i="7"/>
  <c r="P20" i="7"/>
  <c r="Q20" i="7"/>
  <c r="R20" i="7"/>
  <c r="S20" i="7"/>
  <c r="T20" i="7"/>
  <c r="U20" i="7"/>
  <c r="V20" i="7"/>
  <c r="H21" i="7"/>
  <c r="I21" i="7"/>
  <c r="J21" i="7"/>
  <c r="K21" i="7"/>
  <c r="L21" i="7"/>
  <c r="M21" i="7"/>
  <c r="N21" i="7"/>
  <c r="O21" i="7"/>
  <c r="P21" i="7"/>
  <c r="Q21" i="7"/>
  <c r="R21" i="7"/>
  <c r="S21" i="7"/>
  <c r="T21" i="7"/>
  <c r="U21" i="7"/>
  <c r="V21" i="7"/>
  <c r="H22" i="7"/>
  <c r="I22" i="7"/>
  <c r="J22" i="7"/>
  <c r="K22" i="7"/>
  <c r="L22" i="7"/>
  <c r="M22" i="7"/>
  <c r="N22" i="7"/>
  <c r="O22" i="7"/>
  <c r="P22" i="7"/>
  <c r="Q22" i="7"/>
  <c r="R22" i="7"/>
  <c r="S22" i="7"/>
  <c r="T22" i="7"/>
  <c r="U22" i="7"/>
  <c r="V22" i="7"/>
  <c r="H23" i="7"/>
  <c r="I23" i="7"/>
  <c r="J23" i="7"/>
  <c r="K23" i="7"/>
  <c r="L23" i="7"/>
  <c r="M23" i="7"/>
  <c r="N23" i="7"/>
  <c r="O23" i="7"/>
  <c r="P23" i="7"/>
  <c r="Q23" i="7"/>
  <c r="R23" i="7"/>
  <c r="S23" i="7"/>
  <c r="T23" i="7"/>
  <c r="U23" i="7"/>
  <c r="V23" i="7"/>
  <c r="H24" i="7"/>
  <c r="I24" i="7"/>
  <c r="J24" i="7"/>
  <c r="K24" i="7"/>
  <c r="L24" i="7"/>
  <c r="M24" i="7"/>
  <c r="N24" i="7"/>
  <c r="O24" i="7"/>
  <c r="P24" i="7"/>
  <c r="Q24" i="7"/>
  <c r="R24" i="7"/>
  <c r="S24" i="7"/>
  <c r="T24" i="7"/>
  <c r="U24" i="7"/>
  <c r="V24" i="7"/>
  <c r="H25" i="7"/>
  <c r="I25" i="7"/>
  <c r="J25" i="7"/>
  <c r="K25" i="7"/>
  <c r="L25" i="7"/>
  <c r="M25" i="7"/>
  <c r="N25" i="7"/>
  <c r="O25" i="7"/>
  <c r="P25" i="7"/>
  <c r="Q25" i="7"/>
  <c r="R25" i="7"/>
  <c r="S25" i="7"/>
  <c r="T25" i="7"/>
  <c r="U25" i="7"/>
  <c r="V25" i="7"/>
  <c r="H26" i="7"/>
  <c r="I26" i="7"/>
  <c r="J26" i="7"/>
  <c r="K26" i="7"/>
  <c r="L26" i="7"/>
  <c r="M26" i="7"/>
  <c r="N26" i="7"/>
  <c r="O26" i="7"/>
  <c r="P26" i="7"/>
  <c r="Q26" i="7"/>
  <c r="R26" i="7"/>
  <c r="S26" i="7"/>
  <c r="T26" i="7"/>
  <c r="U26" i="7"/>
  <c r="V26" i="7"/>
  <c r="H27" i="7"/>
  <c r="I27" i="7"/>
  <c r="J27" i="7"/>
  <c r="K27" i="7"/>
  <c r="L27" i="7"/>
  <c r="M27" i="7"/>
  <c r="N27" i="7"/>
  <c r="O27" i="7"/>
  <c r="P27" i="7"/>
  <c r="Q27" i="7"/>
  <c r="R27" i="7"/>
  <c r="S27" i="7"/>
  <c r="T27" i="7"/>
  <c r="U27" i="7"/>
  <c r="V27" i="7"/>
  <c r="H28" i="7"/>
  <c r="I28" i="7"/>
  <c r="J28" i="7"/>
  <c r="K28" i="7"/>
  <c r="L28" i="7"/>
  <c r="M28" i="7"/>
  <c r="N28" i="7"/>
  <c r="O28" i="7"/>
  <c r="P28" i="7"/>
  <c r="Q28" i="7"/>
  <c r="R28" i="7"/>
  <c r="S28" i="7"/>
  <c r="T28" i="7"/>
  <c r="U28" i="7"/>
  <c r="V28" i="7"/>
  <c r="H29" i="7"/>
  <c r="I29" i="7"/>
  <c r="J29" i="7"/>
  <c r="K29" i="7"/>
  <c r="L29" i="7"/>
  <c r="M29" i="7"/>
  <c r="N29" i="7"/>
  <c r="O29" i="7"/>
  <c r="P29" i="7"/>
  <c r="Q29" i="7"/>
  <c r="R29" i="7"/>
  <c r="S29" i="7"/>
  <c r="T29" i="7"/>
  <c r="U29" i="7"/>
  <c r="H30" i="7"/>
  <c r="I30" i="7"/>
  <c r="J30" i="7"/>
  <c r="K30" i="7"/>
  <c r="L30" i="7"/>
  <c r="M30" i="7"/>
  <c r="N30" i="7"/>
  <c r="O30" i="7"/>
  <c r="P30" i="7"/>
  <c r="Q30" i="7"/>
  <c r="R30" i="7"/>
  <c r="S30" i="7"/>
  <c r="T30" i="7"/>
  <c r="U30" i="7"/>
  <c r="V30" i="7"/>
  <c r="H31" i="7"/>
  <c r="I31" i="7"/>
  <c r="J31" i="7"/>
  <c r="K31" i="7"/>
  <c r="L31" i="7"/>
  <c r="M31" i="7"/>
  <c r="N31" i="7"/>
  <c r="O31" i="7"/>
  <c r="P31" i="7"/>
  <c r="Q31" i="7"/>
  <c r="R31" i="7"/>
  <c r="S31" i="7"/>
  <c r="T31" i="7"/>
  <c r="U31" i="7"/>
  <c r="V31" i="7"/>
  <c r="H32" i="7"/>
  <c r="I32" i="7"/>
  <c r="J32" i="7"/>
  <c r="K32" i="7"/>
  <c r="L32" i="7"/>
  <c r="M32" i="7"/>
  <c r="N32" i="7"/>
  <c r="O32" i="7"/>
  <c r="P32" i="7"/>
  <c r="Q32" i="7"/>
  <c r="R32" i="7"/>
  <c r="S32" i="7"/>
  <c r="T32" i="7"/>
  <c r="U32" i="7"/>
  <c r="V32" i="7"/>
  <c r="H33" i="7"/>
  <c r="I33" i="7"/>
  <c r="J33" i="7"/>
  <c r="K33" i="7"/>
  <c r="L33" i="7"/>
  <c r="M33" i="7"/>
  <c r="N33" i="7"/>
  <c r="O33" i="7"/>
  <c r="P33" i="7"/>
  <c r="Q33" i="7"/>
  <c r="R33" i="7"/>
  <c r="S33" i="7"/>
  <c r="T33" i="7"/>
  <c r="U33" i="7"/>
  <c r="V33" i="7"/>
  <c r="H34" i="7"/>
  <c r="I34" i="7"/>
  <c r="J34" i="7"/>
  <c r="K34" i="7"/>
  <c r="L34" i="7"/>
  <c r="M34" i="7"/>
  <c r="N34" i="7"/>
  <c r="O34" i="7"/>
  <c r="P34" i="7"/>
  <c r="Q34" i="7"/>
  <c r="R34" i="7"/>
  <c r="S34" i="7"/>
  <c r="T34" i="7"/>
  <c r="U34" i="7"/>
  <c r="V34" i="7"/>
  <c r="H35" i="7"/>
  <c r="I35" i="7"/>
  <c r="J35" i="7"/>
  <c r="K35" i="7"/>
  <c r="L35" i="7"/>
  <c r="M35" i="7"/>
  <c r="N35" i="7"/>
  <c r="O35" i="7"/>
  <c r="P35" i="7"/>
  <c r="Q35" i="7"/>
  <c r="R35" i="7"/>
  <c r="S35" i="7"/>
  <c r="T35" i="7"/>
  <c r="U35" i="7"/>
  <c r="V35" i="7"/>
  <c r="H36" i="7"/>
  <c r="I36" i="7"/>
  <c r="J36" i="7"/>
  <c r="K36" i="7"/>
  <c r="L36" i="7"/>
  <c r="M36" i="7"/>
  <c r="N36" i="7"/>
  <c r="O36" i="7"/>
  <c r="P36" i="7"/>
  <c r="Q36" i="7"/>
  <c r="R36" i="7"/>
  <c r="S36" i="7"/>
  <c r="T36" i="7"/>
  <c r="U36" i="7"/>
  <c r="V36" i="7"/>
  <c r="H37" i="7"/>
  <c r="I37" i="7"/>
  <c r="J37" i="7"/>
  <c r="K37" i="7"/>
  <c r="L37" i="7"/>
  <c r="M37" i="7"/>
  <c r="N37" i="7"/>
  <c r="O37" i="7"/>
  <c r="H38" i="7"/>
  <c r="I38" i="7"/>
  <c r="J38" i="7"/>
  <c r="K38" i="7"/>
  <c r="L38" i="7"/>
  <c r="M38" i="7"/>
  <c r="H39" i="7"/>
  <c r="I39" i="7"/>
  <c r="J39" i="7"/>
  <c r="K39" i="7"/>
  <c r="L39" i="7"/>
  <c r="M39" i="7"/>
  <c r="H40" i="7"/>
  <c r="I40" i="7"/>
  <c r="J40" i="7"/>
  <c r="K40" i="7"/>
  <c r="L40" i="7"/>
  <c r="M40" i="7"/>
  <c r="H41" i="7"/>
  <c r="I41" i="7"/>
  <c r="J41" i="7"/>
  <c r="K41" i="7"/>
  <c r="L41" i="7"/>
  <c r="M41" i="7"/>
  <c r="H42" i="7"/>
  <c r="I42" i="7"/>
  <c r="J42" i="7"/>
  <c r="K42" i="7"/>
  <c r="L42" i="7"/>
  <c r="M42" i="7"/>
  <c r="H43" i="7"/>
  <c r="I43" i="7"/>
  <c r="J43" i="7"/>
  <c r="K43" i="7"/>
  <c r="L43" i="7"/>
  <c r="M43" i="7"/>
  <c r="H44" i="7"/>
  <c r="I44" i="7"/>
  <c r="J44" i="7"/>
  <c r="K44" i="7"/>
  <c r="L44" i="7"/>
  <c r="M44" i="7"/>
  <c r="H45" i="7"/>
  <c r="I45" i="7"/>
  <c r="J45" i="7"/>
  <c r="K45" i="7"/>
  <c r="L45" i="7"/>
  <c r="M45" i="7"/>
  <c r="H46" i="7"/>
  <c r="I46" i="7"/>
  <c r="J46" i="7"/>
  <c r="K46" i="7"/>
  <c r="L46" i="7"/>
  <c r="M46" i="7"/>
  <c r="H47" i="7"/>
  <c r="I47" i="7"/>
  <c r="J47" i="7"/>
  <c r="K47" i="7"/>
  <c r="L47" i="7"/>
  <c r="M47" i="7"/>
  <c r="H48" i="7"/>
  <c r="I48" i="7"/>
  <c r="J48" i="7"/>
  <c r="K48" i="7"/>
  <c r="L48" i="7"/>
  <c r="M48" i="7"/>
  <c r="H49" i="7"/>
  <c r="I49" i="7"/>
  <c r="J49" i="7"/>
  <c r="K49" i="7"/>
  <c r="L49" i="7"/>
  <c r="M49" i="7"/>
  <c r="H50" i="7"/>
  <c r="I50" i="7"/>
  <c r="J50" i="7"/>
  <c r="K50" i="7"/>
  <c r="L50" i="7"/>
  <c r="M50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V51" i="7"/>
  <c r="H52" i="7"/>
  <c r="I52" i="7"/>
  <c r="J52" i="7"/>
  <c r="K52" i="7"/>
  <c r="L52" i="7"/>
  <c r="M52" i="7"/>
  <c r="N52" i="7"/>
  <c r="O52" i="7"/>
  <c r="P52" i="7"/>
  <c r="Q52" i="7"/>
  <c r="R52" i="7"/>
  <c r="S52" i="7"/>
  <c r="T52" i="7"/>
  <c r="U52" i="7"/>
  <c r="V52" i="7"/>
  <c r="H53" i="7"/>
  <c r="I53" i="7"/>
  <c r="J53" i="7"/>
  <c r="K53" i="7"/>
  <c r="L53" i="7"/>
  <c r="M53" i="7"/>
  <c r="N53" i="7"/>
  <c r="O53" i="7"/>
  <c r="P53" i="7"/>
  <c r="Q53" i="7"/>
  <c r="R53" i="7"/>
  <c r="S53" i="7"/>
  <c r="T53" i="7"/>
  <c r="U53" i="7"/>
  <c r="V53" i="7"/>
  <c r="H54" i="7"/>
  <c r="I54" i="7"/>
  <c r="J54" i="7"/>
  <c r="K54" i="7"/>
  <c r="L54" i="7"/>
  <c r="M54" i="7"/>
  <c r="N54" i="7"/>
  <c r="O54" i="7"/>
  <c r="P54" i="7"/>
  <c r="Q54" i="7"/>
  <c r="R54" i="7"/>
  <c r="S54" i="7"/>
  <c r="T54" i="7"/>
  <c r="U54" i="7"/>
  <c r="V54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" i="7"/>
  <c r="H5" i="6"/>
  <c r="H15" i="6"/>
  <c r="I15" i="6"/>
  <c r="J15" i="6"/>
  <c r="K15" i="6"/>
  <c r="L15" i="6"/>
  <c r="M15" i="6"/>
  <c r="N15" i="6"/>
  <c r="O15" i="6"/>
  <c r="P15" i="6"/>
  <c r="Q15" i="6"/>
  <c r="R15" i="6"/>
  <c r="S15" i="6"/>
  <c r="T15" i="6"/>
  <c r="U15" i="6"/>
  <c r="V15" i="6"/>
  <c r="H16" i="6"/>
  <c r="I16" i="6"/>
  <c r="J16" i="6"/>
  <c r="K16" i="6"/>
  <c r="L16" i="6"/>
  <c r="M16" i="6"/>
  <c r="N16" i="6"/>
  <c r="O16" i="6"/>
  <c r="P16" i="6"/>
  <c r="Q16" i="6"/>
  <c r="R16" i="6"/>
  <c r="S16" i="6"/>
  <c r="T16" i="6"/>
  <c r="U16" i="6"/>
  <c r="V16" i="6"/>
  <c r="H17" i="6"/>
  <c r="I17" i="6"/>
  <c r="J17" i="6"/>
  <c r="K17" i="6"/>
  <c r="L17" i="6"/>
  <c r="M17" i="6"/>
  <c r="N17" i="6"/>
  <c r="O17" i="6"/>
  <c r="P17" i="6"/>
  <c r="Q17" i="6"/>
  <c r="R17" i="6"/>
  <c r="S17" i="6"/>
  <c r="T17" i="6"/>
  <c r="U17" i="6"/>
  <c r="V17" i="6"/>
  <c r="H18" i="6"/>
  <c r="I18" i="6"/>
  <c r="H28" i="6"/>
  <c r="I28" i="6"/>
  <c r="J28" i="6"/>
  <c r="K28" i="6"/>
  <c r="L28" i="6"/>
  <c r="M28" i="6"/>
  <c r="N28" i="6"/>
  <c r="O28" i="6"/>
  <c r="P28" i="6"/>
  <c r="Q28" i="6"/>
  <c r="R28" i="6"/>
  <c r="S28" i="6"/>
  <c r="T28" i="6"/>
  <c r="U28" i="6"/>
  <c r="V28" i="6"/>
  <c r="H37" i="6"/>
  <c r="I37" i="6"/>
  <c r="J37" i="6"/>
  <c r="K37" i="6"/>
  <c r="L37" i="6"/>
  <c r="M37" i="6"/>
  <c r="N37" i="6"/>
  <c r="O37" i="6"/>
  <c r="P37" i="6"/>
  <c r="Q37" i="6"/>
  <c r="R37" i="6"/>
  <c r="S37" i="6"/>
  <c r="T37" i="6"/>
  <c r="U37" i="6"/>
  <c r="V37" i="6"/>
  <c r="H47" i="6"/>
  <c r="I47" i="6"/>
  <c r="J47" i="6"/>
  <c r="K47" i="6"/>
  <c r="L47" i="6"/>
  <c r="M47" i="6"/>
  <c r="N47" i="6"/>
  <c r="O47" i="6"/>
  <c r="P47" i="6"/>
  <c r="Q47" i="6"/>
  <c r="R47" i="6"/>
  <c r="S47" i="6"/>
  <c r="T47" i="6"/>
  <c r="U47" i="6"/>
  <c r="V47" i="6"/>
  <c r="H48" i="6"/>
  <c r="I48" i="6"/>
  <c r="J48" i="6"/>
  <c r="K48" i="6"/>
  <c r="L48" i="6"/>
  <c r="M48" i="6"/>
  <c r="N48" i="6"/>
  <c r="O48" i="6"/>
  <c r="P48" i="6"/>
  <c r="Q48" i="6"/>
  <c r="R48" i="6"/>
  <c r="S48" i="6"/>
  <c r="T48" i="6"/>
  <c r="U48" i="6"/>
  <c r="V48" i="6"/>
  <c r="H49" i="6"/>
  <c r="I49" i="6"/>
  <c r="J49" i="6"/>
  <c r="K49" i="6"/>
  <c r="L49" i="6"/>
  <c r="M49" i="6"/>
  <c r="N49" i="6"/>
  <c r="O49" i="6"/>
  <c r="P49" i="6"/>
  <c r="Q49" i="6"/>
  <c r="R49" i="6"/>
  <c r="S49" i="6"/>
  <c r="T49" i="6"/>
  <c r="U49" i="6"/>
  <c r="V49" i="6"/>
  <c r="H50" i="6"/>
  <c r="I50" i="6"/>
  <c r="J50" i="6"/>
  <c r="K50" i="6"/>
  <c r="L50" i="6"/>
  <c r="M50" i="6"/>
  <c r="N50" i="6"/>
  <c r="O50" i="6"/>
  <c r="P50" i="6"/>
  <c r="Q50" i="6"/>
  <c r="R50" i="6"/>
  <c r="S50" i="6"/>
  <c r="T50" i="6"/>
  <c r="U50" i="6"/>
  <c r="V50" i="6"/>
  <c r="H51" i="6"/>
  <c r="I51" i="6"/>
  <c r="J51" i="6"/>
  <c r="K51" i="6"/>
  <c r="L51" i="6"/>
  <c r="M51" i="6"/>
  <c r="N51" i="6"/>
  <c r="O51" i="6"/>
  <c r="P51" i="6"/>
  <c r="Q51" i="6"/>
  <c r="R51" i="6"/>
  <c r="S51" i="6"/>
  <c r="T51" i="6"/>
  <c r="U51" i="6"/>
  <c r="V51" i="6"/>
  <c r="H52" i="6"/>
  <c r="I52" i="6"/>
  <c r="J52" i="6"/>
  <c r="K52" i="6"/>
  <c r="L52" i="6"/>
  <c r="M52" i="6"/>
  <c r="N52" i="6"/>
  <c r="O52" i="6"/>
  <c r="P52" i="6"/>
  <c r="Q52" i="6"/>
  <c r="R52" i="6"/>
  <c r="S52" i="6"/>
  <c r="T52" i="6"/>
  <c r="U52" i="6"/>
  <c r="V52" i="6"/>
  <c r="H53" i="6"/>
  <c r="I53" i="6"/>
  <c r="J53" i="6"/>
  <c r="K53" i="6"/>
  <c r="L53" i="6"/>
  <c r="M53" i="6"/>
  <c r="N53" i="6"/>
  <c r="O53" i="6"/>
  <c r="P53" i="6"/>
  <c r="Q53" i="6"/>
  <c r="R53" i="6"/>
  <c r="S53" i="6"/>
  <c r="T53" i="6"/>
  <c r="U53" i="6"/>
  <c r="V53" i="6"/>
  <c r="H54" i="6"/>
  <c r="I54" i="6"/>
  <c r="J54" i="6"/>
  <c r="K54" i="6"/>
  <c r="L54" i="6"/>
  <c r="M54" i="6"/>
  <c r="N54" i="6"/>
  <c r="O54" i="6"/>
  <c r="P54" i="6"/>
  <c r="Q54" i="6"/>
  <c r="R54" i="6"/>
  <c r="S54" i="6"/>
  <c r="T54" i="6"/>
  <c r="U54" i="6"/>
  <c r="V54" i="6"/>
  <c r="H55" i="6"/>
  <c r="I55" i="6"/>
  <c r="J55" i="6"/>
  <c r="K55" i="6"/>
  <c r="L55" i="6"/>
  <c r="M55" i="6"/>
  <c r="N55" i="6"/>
  <c r="O55" i="6"/>
  <c r="P55" i="6"/>
  <c r="Q55" i="6"/>
  <c r="R55" i="6"/>
  <c r="S55" i="6"/>
  <c r="T55" i="6"/>
  <c r="U55" i="6"/>
  <c r="V55" i="6"/>
  <c r="H56" i="6"/>
  <c r="I56" i="6"/>
  <c r="J56" i="6"/>
  <c r="K56" i="6"/>
  <c r="L56" i="6"/>
  <c r="M56" i="6"/>
  <c r="N56" i="6"/>
  <c r="O56" i="6"/>
  <c r="P56" i="6"/>
  <c r="Q56" i="6"/>
  <c r="R56" i="6"/>
  <c r="S56" i="6"/>
  <c r="T56" i="6"/>
  <c r="U56" i="6"/>
  <c r="V56" i="6"/>
  <c r="H57" i="6"/>
  <c r="I57" i="6"/>
  <c r="J57" i="6"/>
  <c r="K57" i="6"/>
  <c r="L57" i="6"/>
  <c r="M57" i="6"/>
  <c r="N57" i="6"/>
  <c r="O57" i="6"/>
  <c r="P57" i="6"/>
  <c r="Q57" i="6"/>
  <c r="R57" i="6"/>
  <c r="S57" i="6"/>
  <c r="T57" i="6"/>
  <c r="U57" i="6"/>
  <c r="V57" i="6"/>
  <c r="H58" i="6"/>
  <c r="I58" i="6"/>
  <c r="J58" i="6"/>
  <c r="K58" i="6"/>
  <c r="L58" i="6"/>
  <c r="M58" i="6"/>
  <c r="N58" i="6"/>
  <c r="O58" i="6"/>
  <c r="P58" i="6"/>
  <c r="Q58" i="6"/>
  <c r="R58" i="6"/>
  <c r="S58" i="6"/>
  <c r="T58" i="6"/>
  <c r="U58" i="6"/>
  <c r="V58" i="6"/>
  <c r="H59" i="6"/>
  <c r="I59" i="6"/>
  <c r="J59" i="6"/>
  <c r="K59" i="6"/>
  <c r="L59" i="6"/>
  <c r="M59" i="6"/>
  <c r="N59" i="6"/>
  <c r="O59" i="6"/>
  <c r="P59" i="6"/>
  <c r="Q59" i="6"/>
  <c r="R59" i="6"/>
  <c r="S59" i="6"/>
  <c r="T59" i="6"/>
  <c r="U59" i="6"/>
  <c r="V59" i="6"/>
  <c r="I60" i="6"/>
  <c r="J60" i="6"/>
  <c r="K60" i="6"/>
  <c r="L60" i="6"/>
  <c r="M60" i="6"/>
  <c r="N60" i="6"/>
  <c r="O60" i="6"/>
  <c r="P60" i="6"/>
  <c r="Q60" i="6"/>
  <c r="R60" i="6"/>
  <c r="S60" i="6"/>
  <c r="T60" i="6"/>
  <c r="U60" i="6"/>
  <c r="V60" i="6"/>
  <c r="H61" i="6"/>
  <c r="I61" i="6"/>
  <c r="J61" i="6"/>
  <c r="K61" i="6"/>
  <c r="L61" i="6"/>
  <c r="M61" i="6"/>
  <c r="N61" i="6"/>
  <c r="O61" i="6"/>
  <c r="P61" i="6"/>
  <c r="Q61" i="6"/>
  <c r="R61" i="6"/>
  <c r="S61" i="6"/>
  <c r="T61" i="6"/>
  <c r="U61" i="6"/>
  <c r="V61" i="6"/>
  <c r="H62" i="6"/>
  <c r="I62" i="6"/>
  <c r="J62" i="6"/>
  <c r="K62" i="6"/>
  <c r="L62" i="6"/>
  <c r="M62" i="6"/>
  <c r="N62" i="6"/>
  <c r="O62" i="6"/>
  <c r="P62" i="6"/>
  <c r="Q62" i="6"/>
  <c r="R62" i="6"/>
  <c r="S62" i="6"/>
  <c r="T62" i="6"/>
  <c r="U62" i="6"/>
  <c r="V62" i="6"/>
  <c r="H63" i="6"/>
  <c r="I63" i="6"/>
  <c r="J63" i="6"/>
  <c r="K63" i="6"/>
  <c r="L63" i="6"/>
  <c r="M63" i="6"/>
  <c r="N63" i="6"/>
  <c r="O63" i="6"/>
  <c r="P63" i="6"/>
  <c r="Q63" i="6"/>
  <c r="R63" i="6"/>
  <c r="S63" i="6"/>
  <c r="T63" i="6"/>
  <c r="U63" i="6"/>
  <c r="V63" i="6"/>
  <c r="H64" i="6"/>
  <c r="I64" i="6"/>
  <c r="J64" i="6"/>
  <c r="K64" i="6"/>
  <c r="L64" i="6"/>
  <c r="M64" i="6"/>
  <c r="N64" i="6"/>
  <c r="O64" i="6"/>
  <c r="P64" i="6"/>
  <c r="Q64" i="6"/>
  <c r="R64" i="6"/>
  <c r="S64" i="6"/>
  <c r="T64" i="6"/>
  <c r="U64" i="6"/>
  <c r="V64" i="6"/>
  <c r="H65" i="6"/>
  <c r="I65" i="6"/>
  <c r="J65" i="6"/>
  <c r="K65" i="6"/>
  <c r="L65" i="6"/>
  <c r="M65" i="6"/>
  <c r="N65" i="6"/>
  <c r="O65" i="6"/>
  <c r="P65" i="6"/>
  <c r="Q65" i="6"/>
  <c r="R65" i="6"/>
  <c r="S65" i="6"/>
  <c r="T65" i="6"/>
  <c r="U65" i="6"/>
  <c r="V65" i="6"/>
  <c r="H66" i="6"/>
  <c r="I66" i="6"/>
  <c r="J66" i="6"/>
  <c r="K66" i="6"/>
  <c r="L66" i="6"/>
  <c r="M66" i="6"/>
  <c r="N66" i="6"/>
  <c r="O66" i="6"/>
  <c r="P66" i="6"/>
  <c r="Q66" i="6"/>
  <c r="R66" i="6"/>
  <c r="S66" i="6"/>
  <c r="T66" i="6"/>
  <c r="U66" i="6"/>
  <c r="V66" i="6"/>
  <c r="H67" i="6"/>
  <c r="I67" i="6"/>
  <c r="J67" i="6"/>
  <c r="K67" i="6"/>
  <c r="L67" i="6"/>
  <c r="M67" i="6"/>
  <c r="N67" i="6"/>
  <c r="O67" i="6"/>
  <c r="P67" i="6"/>
  <c r="Q67" i="6"/>
  <c r="R67" i="6"/>
  <c r="S67" i="6"/>
  <c r="T67" i="6"/>
  <c r="U67" i="6"/>
  <c r="V67" i="6"/>
  <c r="H68" i="6"/>
  <c r="I68" i="6"/>
  <c r="J68" i="6"/>
  <c r="K68" i="6"/>
  <c r="L68" i="6"/>
  <c r="M68" i="6"/>
  <c r="N68" i="6"/>
  <c r="O68" i="6"/>
  <c r="P68" i="6"/>
  <c r="Q68" i="6"/>
  <c r="R68" i="6"/>
  <c r="S68" i="6"/>
  <c r="T68" i="6"/>
  <c r="U68" i="6"/>
  <c r="V68" i="6"/>
  <c r="H69" i="6"/>
  <c r="I69" i="6"/>
  <c r="J69" i="6"/>
  <c r="K69" i="6"/>
  <c r="L69" i="6"/>
  <c r="M69" i="6"/>
  <c r="N69" i="6"/>
  <c r="O69" i="6"/>
  <c r="P69" i="6"/>
  <c r="Q69" i="6"/>
  <c r="R69" i="6"/>
  <c r="S69" i="6"/>
  <c r="T69" i="6"/>
  <c r="U69" i="6"/>
  <c r="V69" i="6"/>
  <c r="H70" i="6"/>
  <c r="I70" i="6"/>
  <c r="J70" i="6"/>
  <c r="K70" i="6"/>
  <c r="L70" i="6"/>
  <c r="M70" i="6"/>
  <c r="N70" i="6"/>
  <c r="O70" i="6"/>
  <c r="P70" i="6"/>
  <c r="Q70" i="6"/>
  <c r="R70" i="6"/>
  <c r="S70" i="6"/>
  <c r="T70" i="6"/>
  <c r="U70" i="6"/>
  <c r="V70" i="6"/>
  <c r="H71" i="6"/>
  <c r="I71" i="6"/>
  <c r="J71" i="6"/>
  <c r="K71" i="6"/>
  <c r="L71" i="6"/>
  <c r="M71" i="6"/>
  <c r="N71" i="6"/>
  <c r="O71" i="6"/>
  <c r="P71" i="6"/>
  <c r="Q71" i="6"/>
  <c r="R71" i="6"/>
  <c r="S71" i="6"/>
  <c r="T71" i="6"/>
  <c r="V71" i="6"/>
  <c r="H72" i="6"/>
  <c r="I72" i="6"/>
  <c r="J72" i="6"/>
  <c r="K72" i="6"/>
  <c r="L72" i="6"/>
  <c r="M72" i="6"/>
  <c r="N72" i="6"/>
  <c r="O72" i="6"/>
  <c r="P72" i="6"/>
  <c r="Q72" i="6"/>
  <c r="R72" i="6"/>
  <c r="S72" i="6"/>
  <c r="T72" i="6"/>
  <c r="U72" i="6"/>
  <c r="V72" i="6"/>
  <c r="H73" i="6"/>
  <c r="I73" i="6"/>
  <c r="J73" i="6"/>
  <c r="K73" i="6"/>
  <c r="L73" i="6"/>
  <c r="M73" i="6"/>
  <c r="N73" i="6"/>
  <c r="O73" i="6"/>
  <c r="P73" i="6"/>
  <c r="Q73" i="6"/>
  <c r="R73" i="6"/>
  <c r="S73" i="6"/>
  <c r="T73" i="6"/>
  <c r="U73" i="6"/>
  <c r="V73" i="6"/>
  <c r="H74" i="6"/>
  <c r="I74" i="6"/>
  <c r="J74" i="6"/>
  <c r="K74" i="6"/>
  <c r="L74" i="6"/>
  <c r="M74" i="6"/>
  <c r="N74" i="6"/>
  <c r="O74" i="6"/>
  <c r="P74" i="6"/>
  <c r="Q74" i="6"/>
  <c r="R74" i="6"/>
  <c r="S74" i="6"/>
  <c r="T74" i="6"/>
  <c r="U74" i="6"/>
  <c r="V74" i="6"/>
  <c r="H75" i="6"/>
  <c r="I75" i="6"/>
  <c r="J75" i="6"/>
  <c r="K75" i="6"/>
  <c r="L75" i="6"/>
  <c r="M75" i="6"/>
  <c r="N75" i="6"/>
  <c r="O75" i="6"/>
  <c r="P75" i="6"/>
  <c r="Q75" i="6"/>
  <c r="R75" i="6"/>
  <c r="S75" i="6"/>
  <c r="T75" i="6"/>
  <c r="U75" i="6"/>
  <c r="V75" i="6"/>
  <c r="H76" i="6"/>
  <c r="I76" i="6"/>
  <c r="J76" i="6"/>
  <c r="K76" i="6"/>
  <c r="L76" i="6"/>
  <c r="M76" i="6"/>
  <c r="N76" i="6"/>
  <c r="O76" i="6"/>
  <c r="P76" i="6"/>
  <c r="Q76" i="6"/>
  <c r="R76" i="6"/>
  <c r="S76" i="6"/>
  <c r="T76" i="6"/>
  <c r="U76" i="6"/>
  <c r="V76" i="6"/>
  <c r="G15" i="6"/>
  <c r="G16" i="6"/>
  <c r="G17" i="6"/>
  <c r="G18" i="6"/>
  <c r="G28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5" i="6"/>
  <c r="H5" i="5"/>
  <c r="I5" i="5"/>
  <c r="J5" i="5"/>
  <c r="K5" i="5"/>
  <c r="L5" i="5"/>
  <c r="M5" i="5"/>
  <c r="N5" i="5"/>
  <c r="O5" i="5"/>
  <c r="P5" i="5"/>
  <c r="Q5" i="5"/>
  <c r="R5" i="5"/>
  <c r="S5" i="5"/>
  <c r="T5" i="5"/>
  <c r="U5" i="5"/>
  <c r="V5" i="5"/>
  <c r="H6" i="5"/>
  <c r="I6" i="5"/>
  <c r="J6" i="5"/>
  <c r="K6" i="5"/>
  <c r="L6" i="5"/>
  <c r="M6" i="5"/>
  <c r="N6" i="5"/>
  <c r="O6" i="5"/>
  <c r="P6" i="5"/>
  <c r="Q6" i="5"/>
  <c r="R6" i="5"/>
  <c r="S6" i="5"/>
  <c r="T6" i="5"/>
  <c r="U6" i="5"/>
  <c r="V6" i="5"/>
  <c r="H7" i="5"/>
  <c r="I7" i="5"/>
  <c r="J7" i="5"/>
  <c r="K7" i="5"/>
  <c r="L7" i="5"/>
  <c r="M7" i="5"/>
  <c r="N7" i="5"/>
  <c r="O7" i="5"/>
  <c r="P7" i="5"/>
  <c r="Q7" i="5"/>
  <c r="R7" i="5"/>
  <c r="S7" i="5"/>
  <c r="T7" i="5"/>
  <c r="U7" i="5"/>
  <c r="V7" i="5"/>
  <c r="H8" i="5"/>
  <c r="I8" i="5"/>
  <c r="J8" i="5"/>
  <c r="K8" i="5"/>
  <c r="L8" i="5"/>
  <c r="M8" i="5"/>
  <c r="N8" i="5"/>
  <c r="O8" i="5"/>
  <c r="P8" i="5"/>
  <c r="Q8" i="5"/>
  <c r="R8" i="5"/>
  <c r="S8" i="5"/>
  <c r="T8" i="5"/>
  <c r="U8" i="5"/>
  <c r="V8" i="5"/>
  <c r="H9" i="5"/>
  <c r="I9" i="5"/>
  <c r="J9" i="5"/>
  <c r="K9" i="5"/>
  <c r="L9" i="5"/>
  <c r="M9" i="5"/>
  <c r="N9" i="5"/>
  <c r="O9" i="5"/>
  <c r="P9" i="5"/>
  <c r="Q9" i="5"/>
  <c r="R9" i="5"/>
  <c r="S9" i="5"/>
  <c r="T9" i="5"/>
  <c r="U9" i="5"/>
  <c r="V9" i="5"/>
  <c r="H10" i="5"/>
  <c r="I10" i="5"/>
  <c r="J10" i="5"/>
  <c r="K10" i="5"/>
  <c r="L10" i="5"/>
  <c r="M10" i="5"/>
  <c r="N10" i="5"/>
  <c r="O10" i="5"/>
  <c r="P10" i="5"/>
  <c r="Q10" i="5"/>
  <c r="R10" i="5"/>
  <c r="S10" i="5"/>
  <c r="T10" i="5"/>
  <c r="U10" i="5"/>
  <c r="V10" i="5"/>
  <c r="H11" i="5"/>
  <c r="I11" i="5"/>
  <c r="J11" i="5"/>
  <c r="K11" i="5"/>
  <c r="L11" i="5"/>
  <c r="M11" i="5"/>
  <c r="N11" i="5"/>
  <c r="O11" i="5"/>
  <c r="P11" i="5"/>
  <c r="Q11" i="5"/>
  <c r="R11" i="5"/>
  <c r="S11" i="5"/>
  <c r="T11" i="5"/>
  <c r="U11" i="5"/>
  <c r="V11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U12" i="5"/>
  <c r="V12" i="5"/>
  <c r="I13" i="5"/>
  <c r="J13" i="5"/>
  <c r="K13" i="5"/>
  <c r="L13" i="5"/>
  <c r="M13" i="5"/>
  <c r="N13" i="5"/>
  <c r="O13" i="5"/>
  <c r="P13" i="5"/>
  <c r="Q13" i="5"/>
  <c r="R13" i="5"/>
  <c r="S13" i="5"/>
  <c r="T13" i="5"/>
  <c r="U13" i="5"/>
  <c r="V13" i="5"/>
  <c r="H14" i="5"/>
  <c r="I14" i="5"/>
  <c r="J14" i="5"/>
  <c r="K14" i="5"/>
  <c r="L14" i="5"/>
  <c r="M14" i="5"/>
  <c r="N14" i="5"/>
  <c r="O14" i="5"/>
  <c r="P14" i="5"/>
  <c r="Q14" i="5"/>
  <c r="R14" i="5"/>
  <c r="S14" i="5"/>
  <c r="T14" i="5"/>
  <c r="U14" i="5"/>
  <c r="V14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U15" i="5"/>
  <c r="V15" i="5"/>
  <c r="G6" i="5"/>
  <c r="G7" i="5"/>
  <c r="G8" i="5"/>
  <c r="G9" i="5"/>
  <c r="G10" i="5"/>
  <c r="G11" i="5"/>
  <c r="G12" i="5"/>
  <c r="H13" i="5"/>
  <c r="G14" i="5"/>
  <c r="G15" i="5"/>
  <c r="G5" i="5"/>
  <c r="H5" i="4"/>
  <c r="I5" i="4"/>
  <c r="J5" i="4"/>
  <c r="K5" i="4"/>
  <c r="L5" i="4"/>
  <c r="M5" i="4"/>
  <c r="N5" i="4"/>
  <c r="O5" i="4"/>
  <c r="P5" i="4"/>
  <c r="Q5" i="4"/>
  <c r="R5" i="4"/>
  <c r="S5" i="4"/>
  <c r="T5" i="4"/>
  <c r="U5" i="4"/>
  <c r="V5" i="4"/>
  <c r="H6" i="4"/>
  <c r="I6" i="4"/>
  <c r="J6" i="4"/>
  <c r="K6" i="4"/>
  <c r="L6" i="4"/>
  <c r="M6" i="4"/>
  <c r="N6" i="4"/>
  <c r="O6" i="4"/>
  <c r="P6" i="4"/>
  <c r="Q6" i="4"/>
  <c r="R6" i="4"/>
  <c r="S6" i="4"/>
  <c r="T6" i="4"/>
  <c r="U6" i="4"/>
  <c r="V6" i="4"/>
  <c r="H7" i="4"/>
  <c r="I7" i="4"/>
  <c r="J7" i="4"/>
  <c r="K7" i="4"/>
  <c r="L7" i="4"/>
  <c r="M7" i="4"/>
  <c r="N7" i="4"/>
  <c r="O7" i="4"/>
  <c r="P7" i="4"/>
  <c r="Q7" i="4"/>
  <c r="R7" i="4"/>
  <c r="S7" i="4"/>
  <c r="T7" i="4"/>
  <c r="U7" i="4"/>
  <c r="V7" i="4"/>
  <c r="H8" i="4"/>
  <c r="I8" i="4"/>
  <c r="J8" i="4"/>
  <c r="K8" i="4"/>
  <c r="L8" i="4"/>
  <c r="M8" i="4"/>
  <c r="N8" i="4"/>
  <c r="O8" i="4"/>
  <c r="P8" i="4"/>
  <c r="Q8" i="4"/>
  <c r="R8" i="4"/>
  <c r="S8" i="4"/>
  <c r="T8" i="4"/>
  <c r="U8" i="4"/>
  <c r="V8" i="4"/>
  <c r="H9" i="4"/>
  <c r="I9" i="4"/>
  <c r="J9" i="4"/>
  <c r="K9" i="4"/>
  <c r="L9" i="4"/>
  <c r="M9" i="4"/>
  <c r="N9" i="4"/>
  <c r="O9" i="4"/>
  <c r="P9" i="4"/>
  <c r="Q9" i="4"/>
  <c r="R9" i="4"/>
  <c r="S9" i="4"/>
  <c r="T9" i="4"/>
  <c r="U9" i="4"/>
  <c r="V9" i="4"/>
  <c r="H10" i="4"/>
  <c r="I10" i="4"/>
  <c r="J10" i="4"/>
  <c r="K10" i="4"/>
  <c r="L10" i="4"/>
  <c r="M10" i="4"/>
  <c r="N10" i="4"/>
  <c r="O10" i="4"/>
  <c r="P10" i="4"/>
  <c r="Q10" i="4"/>
  <c r="R10" i="4"/>
  <c r="S10" i="4"/>
  <c r="T10" i="4"/>
  <c r="U10" i="4"/>
  <c r="V10" i="4"/>
  <c r="H11" i="4"/>
  <c r="I11" i="4"/>
  <c r="J11" i="4"/>
  <c r="K11" i="4"/>
  <c r="L11" i="4"/>
  <c r="M11" i="4"/>
  <c r="N11" i="4"/>
  <c r="O11" i="4"/>
  <c r="P11" i="4"/>
  <c r="Q11" i="4"/>
  <c r="R11" i="4"/>
  <c r="S11" i="4"/>
  <c r="T11" i="4"/>
  <c r="U11" i="4"/>
  <c r="V11" i="4"/>
  <c r="H12" i="4"/>
  <c r="I12" i="4"/>
  <c r="J12" i="4"/>
  <c r="K12" i="4"/>
  <c r="L12" i="4"/>
  <c r="M12" i="4"/>
  <c r="O12" i="4"/>
  <c r="P12" i="4"/>
  <c r="Q12" i="4"/>
  <c r="R12" i="4"/>
  <c r="S12" i="4"/>
  <c r="T12" i="4"/>
  <c r="U12" i="4"/>
  <c r="V12" i="4"/>
  <c r="H13" i="4"/>
  <c r="I13" i="4"/>
  <c r="J13" i="4"/>
  <c r="K13" i="4"/>
  <c r="L13" i="4"/>
  <c r="M13" i="4"/>
  <c r="N13" i="4"/>
  <c r="O13" i="4"/>
  <c r="P13" i="4"/>
  <c r="Q13" i="4"/>
  <c r="R13" i="4"/>
  <c r="S13" i="4"/>
  <c r="T13" i="4"/>
  <c r="U13" i="4"/>
  <c r="V13" i="4"/>
  <c r="H14" i="4"/>
  <c r="I14" i="4"/>
  <c r="J14" i="4"/>
  <c r="K14" i="4"/>
  <c r="L14" i="4"/>
  <c r="M14" i="4"/>
  <c r="N14" i="4"/>
  <c r="O14" i="4"/>
  <c r="P14" i="4"/>
  <c r="Q14" i="4"/>
  <c r="R14" i="4"/>
  <c r="S14" i="4"/>
  <c r="T14" i="4"/>
  <c r="U14" i="4"/>
  <c r="V14" i="4"/>
  <c r="H15" i="4"/>
  <c r="I15" i="4"/>
  <c r="J15" i="4"/>
  <c r="K15" i="4"/>
  <c r="L15" i="4"/>
  <c r="M15" i="4"/>
  <c r="N15" i="4"/>
  <c r="O15" i="4"/>
  <c r="P15" i="4"/>
  <c r="Q15" i="4"/>
  <c r="R15" i="4"/>
  <c r="S15" i="4"/>
  <c r="T15" i="4"/>
  <c r="U15" i="4"/>
  <c r="V15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H18" i="4"/>
  <c r="I18" i="4"/>
  <c r="J18" i="4"/>
  <c r="K18" i="4"/>
  <c r="L18" i="4"/>
  <c r="M18" i="4"/>
  <c r="N18" i="4"/>
  <c r="O18" i="4"/>
  <c r="P18" i="4"/>
  <c r="Q18" i="4"/>
  <c r="R18" i="4"/>
  <c r="S18" i="4"/>
  <c r="T18" i="4"/>
  <c r="U18" i="4"/>
  <c r="V18" i="4"/>
  <c r="H19" i="4"/>
  <c r="I19" i="4"/>
  <c r="J19" i="4"/>
  <c r="K19" i="4"/>
  <c r="L19" i="4"/>
  <c r="M19" i="4"/>
  <c r="N19" i="4"/>
  <c r="O19" i="4"/>
  <c r="P19" i="4"/>
  <c r="Q19" i="4"/>
  <c r="R19" i="4"/>
  <c r="S19" i="4"/>
  <c r="T19" i="4"/>
  <c r="U19" i="4"/>
  <c r="V19" i="4"/>
  <c r="H20" i="4"/>
  <c r="I20" i="4"/>
  <c r="J20" i="4"/>
  <c r="K20" i="4"/>
  <c r="L20" i="4"/>
  <c r="M20" i="4"/>
  <c r="N20" i="4"/>
  <c r="O20" i="4"/>
  <c r="P20" i="4"/>
  <c r="Q20" i="4"/>
  <c r="R20" i="4"/>
  <c r="S20" i="4"/>
  <c r="T20" i="4"/>
  <c r="U20" i="4"/>
  <c r="V20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H22" i="4"/>
  <c r="I22" i="4"/>
  <c r="J22" i="4"/>
  <c r="K22" i="4"/>
  <c r="L22" i="4"/>
  <c r="M22" i="4"/>
  <c r="N22" i="4"/>
  <c r="O22" i="4"/>
  <c r="P22" i="4"/>
  <c r="Q22" i="4"/>
  <c r="R22" i="4"/>
  <c r="S22" i="4"/>
  <c r="T22" i="4"/>
  <c r="U22" i="4"/>
  <c r="V22" i="4"/>
  <c r="H23" i="4"/>
  <c r="I23" i="4"/>
  <c r="J23" i="4"/>
  <c r="K23" i="4"/>
  <c r="L23" i="4"/>
  <c r="M23" i="4"/>
  <c r="N23" i="4"/>
  <c r="O23" i="4"/>
  <c r="P23" i="4"/>
  <c r="Q23" i="4"/>
  <c r="R23" i="4"/>
  <c r="S23" i="4"/>
  <c r="T23" i="4"/>
  <c r="U23" i="4"/>
  <c r="V23" i="4"/>
  <c r="H24" i="4"/>
  <c r="I24" i="4"/>
  <c r="J24" i="4"/>
  <c r="K24" i="4"/>
  <c r="L24" i="4"/>
  <c r="M24" i="4"/>
  <c r="N24" i="4"/>
  <c r="O24" i="4"/>
  <c r="P24" i="4"/>
  <c r="Q24" i="4"/>
  <c r="R24" i="4"/>
  <c r="S24" i="4"/>
  <c r="T24" i="4"/>
  <c r="U24" i="4"/>
  <c r="V24" i="4"/>
  <c r="H25" i="4"/>
  <c r="I25" i="4"/>
  <c r="J25" i="4"/>
  <c r="K25" i="4"/>
  <c r="L25" i="4"/>
  <c r="M25" i="4"/>
  <c r="N25" i="4"/>
  <c r="O25" i="4"/>
  <c r="P25" i="4"/>
  <c r="R25" i="4"/>
  <c r="S25" i="4"/>
  <c r="T25" i="4"/>
  <c r="U25" i="4"/>
  <c r="V25" i="4"/>
  <c r="H26" i="4"/>
  <c r="I26" i="4"/>
  <c r="J26" i="4"/>
  <c r="K26" i="4"/>
  <c r="L26" i="4"/>
  <c r="M26" i="4"/>
  <c r="N26" i="4"/>
  <c r="O26" i="4"/>
  <c r="P26" i="4"/>
  <c r="Q26" i="4"/>
  <c r="R26" i="4"/>
  <c r="S26" i="4"/>
  <c r="T26" i="4"/>
  <c r="U26" i="4"/>
  <c r="V26" i="4"/>
  <c r="H27" i="4"/>
  <c r="I27" i="4"/>
  <c r="J27" i="4"/>
  <c r="K27" i="4"/>
  <c r="L27" i="4"/>
  <c r="M27" i="4"/>
  <c r="N27" i="4"/>
  <c r="O27" i="4"/>
  <c r="P27" i="4"/>
  <c r="Q27" i="4"/>
  <c r="R27" i="4"/>
  <c r="S27" i="4"/>
  <c r="T27" i="4"/>
  <c r="U27" i="4"/>
  <c r="V27" i="4"/>
  <c r="H28" i="4"/>
  <c r="I28" i="4"/>
  <c r="J28" i="4"/>
  <c r="K28" i="4"/>
  <c r="L28" i="4"/>
  <c r="M28" i="4"/>
  <c r="N28" i="4"/>
  <c r="O28" i="4"/>
  <c r="P28" i="4"/>
  <c r="Q28" i="4"/>
  <c r="R28" i="4"/>
  <c r="S28" i="4"/>
  <c r="T28" i="4"/>
  <c r="U28" i="4"/>
  <c r="V28" i="4"/>
  <c r="H29" i="4"/>
  <c r="I29" i="4"/>
  <c r="J29" i="4"/>
  <c r="K29" i="4"/>
  <c r="L29" i="4"/>
  <c r="M29" i="4"/>
  <c r="N29" i="4"/>
  <c r="O29" i="4"/>
  <c r="P29" i="4"/>
  <c r="Q29" i="4"/>
  <c r="R29" i="4"/>
  <c r="S29" i="4"/>
  <c r="T29" i="4"/>
  <c r="U29" i="4"/>
  <c r="V29" i="4"/>
  <c r="H30" i="4"/>
  <c r="I30" i="4"/>
  <c r="J30" i="4"/>
  <c r="K30" i="4"/>
  <c r="L30" i="4"/>
  <c r="M30" i="4"/>
  <c r="N30" i="4"/>
  <c r="O30" i="4"/>
  <c r="P30" i="4"/>
  <c r="Q30" i="4"/>
  <c r="R30" i="4"/>
  <c r="S30" i="4"/>
  <c r="T30" i="4"/>
  <c r="U30" i="4"/>
  <c r="V30" i="4"/>
  <c r="H31" i="4"/>
  <c r="I31" i="4"/>
  <c r="J31" i="4"/>
  <c r="K31" i="4"/>
  <c r="L31" i="4"/>
  <c r="M31" i="4"/>
  <c r="N31" i="4"/>
  <c r="O31" i="4"/>
  <c r="P31" i="4"/>
  <c r="Q31" i="4"/>
  <c r="R31" i="4"/>
  <c r="S31" i="4"/>
  <c r="T31" i="4"/>
  <c r="U31" i="4"/>
  <c r="V31" i="4"/>
  <c r="H32" i="4"/>
  <c r="I32" i="4"/>
  <c r="J32" i="4"/>
  <c r="K32" i="4"/>
  <c r="L32" i="4"/>
  <c r="M32" i="4"/>
  <c r="N32" i="4"/>
  <c r="O32" i="4"/>
  <c r="P32" i="4"/>
  <c r="Q32" i="4"/>
  <c r="T32" i="4"/>
  <c r="U32" i="4"/>
  <c r="V32" i="4"/>
  <c r="H33" i="4"/>
  <c r="I33" i="4"/>
  <c r="J33" i="4"/>
  <c r="K33" i="4"/>
  <c r="L33" i="4"/>
  <c r="M33" i="4"/>
  <c r="N33" i="4"/>
  <c r="O33" i="4"/>
  <c r="P33" i="4"/>
  <c r="Q33" i="4"/>
  <c r="R33" i="4"/>
  <c r="S33" i="4"/>
  <c r="T33" i="4"/>
  <c r="U33" i="4"/>
  <c r="V33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U34" i="4"/>
  <c r="V34" i="4"/>
  <c r="H35" i="4"/>
  <c r="I35" i="4"/>
  <c r="J35" i="4"/>
  <c r="K35" i="4"/>
  <c r="L35" i="4"/>
  <c r="M35" i="4"/>
  <c r="N35" i="4"/>
  <c r="O35" i="4"/>
  <c r="P35" i="4"/>
  <c r="Q35" i="4"/>
  <c r="R35" i="4"/>
  <c r="S35" i="4"/>
  <c r="T35" i="4"/>
  <c r="U35" i="4"/>
  <c r="V35" i="4"/>
  <c r="H36" i="4"/>
  <c r="I36" i="4"/>
  <c r="J36" i="4"/>
  <c r="K36" i="4"/>
  <c r="L36" i="4"/>
  <c r="M36" i="4"/>
  <c r="N36" i="4"/>
  <c r="O36" i="4"/>
  <c r="P36" i="4"/>
  <c r="Q36" i="4"/>
  <c r="R36" i="4"/>
  <c r="S36" i="4"/>
  <c r="T36" i="4"/>
  <c r="U36" i="4"/>
  <c r="V36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5" i="4"/>
  <c r="H5" i="3"/>
  <c r="I5" i="3"/>
  <c r="J5" i="3"/>
  <c r="K5" i="3"/>
  <c r="L5" i="3"/>
  <c r="M5" i="3"/>
  <c r="N5" i="3"/>
  <c r="O5" i="3"/>
  <c r="P5" i="3"/>
  <c r="Q5" i="3"/>
  <c r="R5" i="3"/>
  <c r="S5" i="3"/>
  <c r="T5" i="3"/>
  <c r="U5" i="3"/>
  <c r="V5" i="3"/>
  <c r="H6" i="3"/>
  <c r="I6" i="3"/>
  <c r="J6" i="3"/>
  <c r="K6" i="3"/>
  <c r="L6" i="3"/>
  <c r="M6" i="3"/>
  <c r="N6" i="3"/>
  <c r="O6" i="3"/>
  <c r="P6" i="3"/>
  <c r="Q6" i="3"/>
  <c r="R6" i="3"/>
  <c r="S6" i="3"/>
  <c r="T6" i="3"/>
  <c r="U6" i="3"/>
  <c r="V6" i="3"/>
  <c r="H7" i="3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H8" i="3"/>
  <c r="I8" i="3"/>
  <c r="J8" i="3"/>
  <c r="K8" i="3"/>
  <c r="L8" i="3"/>
  <c r="M8" i="3"/>
  <c r="N8" i="3"/>
  <c r="O8" i="3"/>
  <c r="P8" i="3"/>
  <c r="Q8" i="3"/>
  <c r="R8" i="3"/>
  <c r="S8" i="3"/>
  <c r="T8" i="3"/>
  <c r="U8" i="3"/>
  <c r="V8" i="3"/>
  <c r="H9" i="3"/>
  <c r="I9" i="3"/>
  <c r="J9" i="3"/>
  <c r="K9" i="3"/>
  <c r="L9" i="3"/>
  <c r="M9" i="3"/>
  <c r="N9" i="3"/>
  <c r="O9" i="3"/>
  <c r="P9" i="3"/>
  <c r="Q9" i="3"/>
  <c r="R9" i="3"/>
  <c r="S9" i="3"/>
  <c r="T9" i="3"/>
  <c r="U9" i="3"/>
  <c r="V9" i="3"/>
  <c r="H10" i="3"/>
  <c r="I10" i="3"/>
  <c r="J10" i="3"/>
  <c r="K10" i="3"/>
  <c r="L10" i="3"/>
  <c r="M10" i="3"/>
  <c r="N10" i="3"/>
  <c r="O10" i="3"/>
  <c r="P10" i="3"/>
  <c r="Q10" i="3"/>
  <c r="R10" i="3"/>
  <c r="S10" i="3"/>
  <c r="T10" i="3"/>
  <c r="U10" i="3"/>
  <c r="V10" i="3"/>
  <c r="H11" i="3"/>
  <c r="I11" i="3"/>
  <c r="J11" i="3"/>
  <c r="K11" i="3"/>
  <c r="L11" i="3"/>
  <c r="M11" i="3"/>
  <c r="N11" i="3"/>
  <c r="O11" i="3"/>
  <c r="P11" i="3"/>
  <c r="Q11" i="3"/>
  <c r="R11" i="3"/>
  <c r="S11" i="3"/>
  <c r="V11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V13" i="3"/>
  <c r="H14" i="3"/>
  <c r="I14" i="3"/>
  <c r="J14" i="3"/>
  <c r="K14" i="3"/>
  <c r="L14" i="3"/>
  <c r="M14" i="3"/>
  <c r="N14" i="3"/>
  <c r="O14" i="3"/>
  <c r="P14" i="3"/>
  <c r="Q14" i="3"/>
  <c r="R14" i="3"/>
  <c r="S14" i="3"/>
  <c r="T14" i="3"/>
  <c r="U14" i="3"/>
  <c r="V14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H19" i="3"/>
  <c r="I19" i="3"/>
  <c r="J19" i="3"/>
  <c r="K19" i="3"/>
  <c r="L19" i="3"/>
  <c r="M19" i="3"/>
  <c r="N19" i="3"/>
  <c r="O19" i="3"/>
  <c r="P19" i="3"/>
  <c r="Q19" i="3"/>
  <c r="R19" i="3"/>
  <c r="S19" i="3"/>
  <c r="T19" i="3"/>
  <c r="U19" i="3"/>
  <c r="V19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5" i="3"/>
  <c r="H5" i="2"/>
  <c r="I5" i="2"/>
  <c r="J5" i="2"/>
  <c r="K5" i="2"/>
  <c r="L5" i="2"/>
  <c r="M5" i="2"/>
  <c r="N5" i="2"/>
  <c r="O5" i="2"/>
  <c r="P5" i="2"/>
  <c r="Q5" i="2"/>
  <c r="R5" i="2"/>
  <c r="S5" i="2"/>
  <c r="T5" i="2"/>
  <c r="U5" i="2"/>
  <c r="V5" i="2"/>
  <c r="H6" i="2"/>
  <c r="I6" i="2"/>
  <c r="J6" i="2"/>
  <c r="K6" i="2"/>
  <c r="L6" i="2"/>
  <c r="M6" i="2"/>
  <c r="N6" i="2"/>
  <c r="O6" i="2"/>
  <c r="P6" i="2"/>
  <c r="Q6" i="2"/>
  <c r="R6" i="2"/>
  <c r="S6" i="2"/>
  <c r="T6" i="2"/>
  <c r="U6" i="2"/>
  <c r="V6" i="2"/>
  <c r="H7" i="2"/>
  <c r="I7" i="2"/>
  <c r="J7" i="2"/>
  <c r="K7" i="2"/>
  <c r="L7" i="2"/>
  <c r="M7" i="2"/>
  <c r="N7" i="2"/>
  <c r="O7" i="2"/>
  <c r="P7" i="2"/>
  <c r="Q7" i="2"/>
  <c r="R7" i="2"/>
  <c r="S7" i="2"/>
  <c r="T7" i="2"/>
  <c r="U7" i="2"/>
  <c r="V7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H9" i="2"/>
  <c r="I9" i="2"/>
  <c r="J9" i="2"/>
  <c r="K9" i="2"/>
  <c r="L9" i="2"/>
  <c r="M9" i="2"/>
  <c r="N9" i="2"/>
  <c r="O9" i="2"/>
  <c r="P9" i="2"/>
  <c r="Q9" i="2"/>
  <c r="R9" i="2"/>
  <c r="S9" i="2"/>
  <c r="T9" i="2"/>
  <c r="U9" i="2"/>
  <c r="V9" i="2"/>
  <c r="H10" i="2"/>
  <c r="I10" i="2"/>
  <c r="J10" i="2"/>
  <c r="K10" i="2"/>
  <c r="L10" i="2"/>
  <c r="M10" i="2"/>
  <c r="N10" i="2"/>
  <c r="O10" i="2"/>
  <c r="P10" i="2"/>
  <c r="Q10" i="2"/>
  <c r="R10" i="2"/>
  <c r="S10" i="2"/>
  <c r="T10" i="2"/>
  <c r="U10" i="2"/>
  <c r="V10" i="2"/>
  <c r="H11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H13" i="2"/>
  <c r="I13" i="2"/>
  <c r="J13" i="2"/>
  <c r="K13" i="2"/>
  <c r="L13" i="2"/>
  <c r="M13" i="2"/>
  <c r="N13" i="2"/>
  <c r="O13" i="2"/>
  <c r="P13" i="2"/>
  <c r="Q13" i="2"/>
  <c r="R13" i="2"/>
  <c r="S13" i="2"/>
  <c r="T13" i="2"/>
  <c r="U13" i="2"/>
  <c r="V13" i="2"/>
  <c r="I14" i="2"/>
  <c r="J14" i="2"/>
  <c r="K14" i="2"/>
  <c r="L14" i="2"/>
  <c r="M14" i="2"/>
  <c r="N14" i="2"/>
  <c r="O14" i="2"/>
  <c r="P14" i="2"/>
  <c r="Q14" i="2"/>
  <c r="R14" i="2"/>
  <c r="S14" i="2"/>
  <c r="T14" i="2"/>
  <c r="V14" i="2"/>
  <c r="H15" i="2"/>
  <c r="I15" i="2"/>
  <c r="J15" i="2"/>
  <c r="K15" i="2"/>
  <c r="L15" i="2"/>
  <c r="M15" i="2"/>
  <c r="N15" i="2"/>
  <c r="O15" i="2"/>
  <c r="P15" i="2"/>
  <c r="Q15" i="2"/>
  <c r="R15" i="2"/>
  <c r="S15" i="2"/>
  <c r="T15" i="2"/>
  <c r="U15" i="2"/>
  <c r="V15" i="2"/>
  <c r="H16" i="2"/>
  <c r="N16" i="2"/>
  <c r="O16" i="2"/>
  <c r="P16" i="2"/>
  <c r="Q16" i="2"/>
  <c r="R16" i="2"/>
  <c r="S16" i="2"/>
  <c r="T16" i="2"/>
  <c r="U16" i="2"/>
  <c r="V16" i="2"/>
  <c r="H17" i="2"/>
  <c r="I17" i="2"/>
  <c r="J17" i="2"/>
  <c r="K17" i="2"/>
  <c r="L17" i="2"/>
  <c r="M17" i="2"/>
  <c r="N17" i="2"/>
  <c r="O17" i="2"/>
  <c r="P17" i="2"/>
  <c r="Q17" i="2"/>
  <c r="R17" i="2"/>
  <c r="S17" i="2"/>
  <c r="T17" i="2"/>
  <c r="U17" i="2"/>
  <c r="V17" i="2"/>
  <c r="H18" i="2"/>
  <c r="I18" i="2"/>
  <c r="J18" i="2"/>
  <c r="K18" i="2"/>
  <c r="L18" i="2"/>
  <c r="M18" i="2"/>
  <c r="N18" i="2"/>
  <c r="O18" i="2"/>
  <c r="P18" i="2"/>
  <c r="Q18" i="2"/>
  <c r="R18" i="2"/>
  <c r="S18" i="2"/>
  <c r="T18" i="2"/>
  <c r="U18" i="2"/>
  <c r="V18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H20" i="2"/>
  <c r="I20" i="2"/>
  <c r="J20" i="2"/>
  <c r="K20" i="2"/>
  <c r="L20" i="2"/>
  <c r="M20" i="2"/>
  <c r="N20" i="2"/>
  <c r="O20" i="2"/>
  <c r="P20" i="2"/>
  <c r="Q20" i="2"/>
  <c r="R20" i="2"/>
  <c r="S20" i="2"/>
  <c r="T20" i="2"/>
  <c r="U20" i="2"/>
  <c r="V20" i="2"/>
  <c r="H21" i="2"/>
  <c r="I21" i="2"/>
  <c r="J21" i="2"/>
  <c r="K21" i="2"/>
  <c r="L21" i="2"/>
  <c r="M21" i="2"/>
  <c r="N21" i="2"/>
  <c r="O21" i="2"/>
  <c r="P21" i="2"/>
  <c r="Q21" i="2"/>
  <c r="R21" i="2"/>
  <c r="S21" i="2"/>
  <c r="T21" i="2"/>
  <c r="U21" i="2"/>
  <c r="V21" i="2"/>
  <c r="H22" i="2"/>
  <c r="I22" i="2"/>
  <c r="J22" i="2"/>
  <c r="K22" i="2"/>
  <c r="L22" i="2"/>
  <c r="M22" i="2"/>
  <c r="N22" i="2"/>
  <c r="O22" i="2"/>
  <c r="P22" i="2"/>
  <c r="Q22" i="2"/>
  <c r="R22" i="2"/>
  <c r="S22" i="2"/>
  <c r="T22" i="2"/>
  <c r="U22" i="2"/>
  <c r="V22" i="2"/>
  <c r="H23" i="2"/>
  <c r="I23" i="2"/>
  <c r="J23" i="2"/>
  <c r="K23" i="2"/>
  <c r="L23" i="2"/>
  <c r="M23" i="2"/>
  <c r="N23" i="2"/>
  <c r="O23" i="2"/>
  <c r="P23" i="2"/>
  <c r="Q23" i="2"/>
  <c r="R23" i="2"/>
  <c r="S23" i="2"/>
  <c r="U23" i="2"/>
  <c r="V23" i="2"/>
  <c r="H24" i="2"/>
  <c r="I24" i="2"/>
  <c r="J24" i="2"/>
  <c r="K24" i="2"/>
  <c r="L24" i="2"/>
  <c r="M24" i="2"/>
  <c r="N24" i="2"/>
  <c r="O24" i="2"/>
  <c r="P24" i="2"/>
  <c r="Q24" i="2"/>
  <c r="V24" i="2"/>
  <c r="H25" i="2"/>
  <c r="I25" i="2"/>
  <c r="J25" i="2"/>
  <c r="K25" i="2"/>
  <c r="L25" i="2"/>
  <c r="M25" i="2"/>
  <c r="N25" i="2"/>
  <c r="O25" i="2"/>
  <c r="P25" i="2"/>
  <c r="Q25" i="2"/>
  <c r="V25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H27" i="2"/>
  <c r="I27" i="2"/>
  <c r="J27" i="2"/>
  <c r="K27" i="2"/>
  <c r="L27" i="2"/>
  <c r="M27" i="2"/>
  <c r="N27" i="2"/>
  <c r="O27" i="2"/>
  <c r="P27" i="2"/>
  <c r="Q27" i="2"/>
  <c r="R27" i="2"/>
  <c r="S27" i="2"/>
  <c r="T27" i="2"/>
  <c r="U27" i="2"/>
  <c r="V27" i="2"/>
  <c r="H28" i="2"/>
  <c r="I28" i="2"/>
  <c r="J28" i="2"/>
  <c r="K28" i="2"/>
  <c r="L28" i="2"/>
  <c r="M28" i="2"/>
  <c r="N28" i="2"/>
  <c r="O28" i="2"/>
  <c r="P28" i="2"/>
  <c r="Q28" i="2"/>
  <c r="R28" i="2"/>
  <c r="S28" i="2"/>
  <c r="T28" i="2"/>
  <c r="U28" i="2"/>
  <c r="V28" i="2"/>
  <c r="H29" i="2"/>
  <c r="I29" i="2"/>
  <c r="J29" i="2"/>
  <c r="K29" i="2"/>
  <c r="L29" i="2"/>
  <c r="M29" i="2"/>
  <c r="N29" i="2"/>
  <c r="O29" i="2"/>
  <c r="P29" i="2"/>
  <c r="Q29" i="2"/>
  <c r="R29" i="2"/>
  <c r="S29" i="2"/>
  <c r="T29" i="2"/>
  <c r="U29" i="2"/>
  <c r="V29" i="2"/>
  <c r="H30" i="2"/>
  <c r="I30" i="2"/>
  <c r="J30" i="2"/>
  <c r="K30" i="2"/>
  <c r="L30" i="2"/>
  <c r="M30" i="2"/>
  <c r="N30" i="2"/>
  <c r="O30" i="2"/>
  <c r="P30" i="2"/>
  <c r="Q30" i="2"/>
  <c r="R30" i="2"/>
  <c r="S30" i="2"/>
  <c r="T30" i="2"/>
  <c r="U30" i="2"/>
  <c r="V30" i="2"/>
  <c r="H31" i="2"/>
  <c r="I31" i="2"/>
  <c r="J31" i="2"/>
  <c r="K31" i="2"/>
  <c r="L31" i="2"/>
  <c r="M31" i="2"/>
  <c r="N31" i="2"/>
  <c r="O31" i="2"/>
  <c r="P31" i="2"/>
  <c r="Q31" i="2"/>
  <c r="R31" i="2"/>
  <c r="S31" i="2"/>
  <c r="T31" i="2"/>
  <c r="U31" i="2"/>
  <c r="V31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5" i="2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G17" i="1"/>
  <c r="G6" i="1"/>
  <c r="G7" i="1"/>
  <c r="G8" i="1"/>
  <c r="G9" i="1"/>
  <c r="G10" i="1"/>
  <c r="G11" i="1"/>
  <c r="G12" i="1"/>
  <c r="G13" i="1"/>
  <c r="G14" i="1"/>
  <c r="G15" i="1"/>
  <c r="G16" i="1"/>
  <c r="G5" i="1"/>
  <c r="M287" i="10" l="1"/>
  <c r="L287" i="10"/>
  <c r="K287" i="10"/>
  <c r="H287" i="10"/>
  <c r="J287" i="10"/>
  <c r="I287" i="10"/>
  <c r="F5" i="7" a="1"/>
  <c r="D10" i="11"/>
  <c r="Y287" i="10"/>
  <c r="X47" i="6" a="1"/>
  <c r="Y47" i="6" a="1"/>
  <c r="Z287" i="10"/>
  <c r="W47" i="6" a="1"/>
  <c r="X287" i="10"/>
  <c r="L4" i="11"/>
  <c r="N287" i="10"/>
  <c r="M4" i="11"/>
  <c r="O287" i="10"/>
  <c r="N4" i="11"/>
  <c r="P287" i="10"/>
  <c r="O4" i="11"/>
  <c r="Q287" i="10"/>
  <c r="P4" i="11"/>
  <c r="Q4" i="11"/>
  <c r="S287" i="10"/>
  <c r="R4" i="11"/>
  <c r="T287" i="10"/>
  <c r="S4" i="11"/>
  <c r="U287" i="10"/>
  <c r="T4" i="11"/>
  <c r="V287" i="10"/>
  <c r="E287" i="10"/>
  <c r="F287" i="10"/>
  <c r="E12" i="11" a="1"/>
  <c r="AA287" i="10"/>
  <c r="H32" i="8"/>
  <c r="F11" i="11"/>
  <c r="I32" i="8"/>
  <c r="G11" i="11"/>
  <c r="J32" i="8"/>
  <c r="H11" i="11"/>
  <c r="K32" i="8"/>
  <c r="I11" i="11"/>
  <c r="L32" i="8"/>
  <c r="J11" i="11"/>
  <c r="M32" i="8"/>
  <c r="K11" i="11"/>
  <c r="N32" i="8"/>
  <c r="L11" i="11"/>
  <c r="O32" i="8"/>
  <c r="M11" i="11"/>
  <c r="P32" i="8"/>
  <c r="N11" i="11"/>
  <c r="Q32" i="8"/>
  <c r="O11" i="11"/>
  <c r="R32" i="8"/>
  <c r="P11" i="11"/>
  <c r="S32" i="8"/>
  <c r="Q11" i="11"/>
  <c r="T32" i="8"/>
  <c r="R11" i="11"/>
  <c r="U32" i="8"/>
  <c r="S11" i="11"/>
  <c r="V32" i="8"/>
  <c r="T11" i="11"/>
  <c r="G32" i="8"/>
  <c r="E11" i="11"/>
  <c r="H55" i="7"/>
  <c r="F10" i="11"/>
  <c r="I55" i="7"/>
  <c r="G10" i="11"/>
  <c r="J55" i="7"/>
  <c r="H10" i="11"/>
  <c r="K55" i="7"/>
  <c r="I10" i="11"/>
  <c r="L55" i="7"/>
  <c r="J10" i="11"/>
  <c r="M55" i="7"/>
  <c r="K10" i="11"/>
  <c r="N55" i="7"/>
  <c r="L10" i="11"/>
  <c r="O55" i="7"/>
  <c r="M10" i="11"/>
  <c r="P55" i="7"/>
  <c r="N10" i="11"/>
  <c r="Q55" i="7"/>
  <c r="O10" i="11"/>
  <c r="R55" i="7"/>
  <c r="P10" i="11"/>
  <c r="S55" i="7"/>
  <c r="Q10" i="11"/>
  <c r="T55" i="7"/>
  <c r="R10" i="11"/>
  <c r="U55" i="7"/>
  <c r="S10" i="11"/>
  <c r="V55" i="7"/>
  <c r="T10" i="11"/>
  <c r="G55" i="7"/>
  <c r="E10" i="11"/>
  <c r="H77" i="6"/>
  <c r="F9" i="11"/>
  <c r="I77" i="6"/>
  <c r="G9" i="11"/>
  <c r="J77" i="6"/>
  <c r="H9" i="11"/>
  <c r="K77" i="6"/>
  <c r="I9" i="11"/>
  <c r="L77" i="6"/>
  <c r="J9" i="11"/>
  <c r="M77" i="6"/>
  <c r="K9" i="11"/>
  <c r="N77" i="6"/>
  <c r="L9" i="11"/>
  <c r="O77" i="6"/>
  <c r="M9" i="11"/>
  <c r="P77" i="6"/>
  <c r="N9" i="11"/>
  <c r="Q77" i="6"/>
  <c r="O9" i="11"/>
  <c r="R77" i="6"/>
  <c r="P9" i="11"/>
  <c r="S77" i="6"/>
  <c r="Q9" i="11"/>
  <c r="T77" i="6"/>
  <c r="R9" i="11"/>
  <c r="U77" i="6"/>
  <c r="S9" i="11"/>
  <c r="V77" i="6"/>
  <c r="T9" i="11"/>
  <c r="G77" i="6"/>
  <c r="E9" i="11"/>
  <c r="H16" i="5"/>
  <c r="F8" i="11"/>
  <c r="I16" i="5"/>
  <c r="G8" i="11"/>
  <c r="J16" i="5"/>
  <c r="H8" i="11"/>
  <c r="K16" i="5"/>
  <c r="I8" i="11"/>
  <c r="L16" i="5"/>
  <c r="J8" i="11"/>
  <c r="M16" i="5"/>
  <c r="K8" i="11"/>
  <c r="N16" i="5"/>
  <c r="L8" i="11"/>
  <c r="O16" i="5"/>
  <c r="M8" i="11"/>
  <c r="P16" i="5"/>
  <c r="N8" i="11"/>
  <c r="Q16" i="5"/>
  <c r="O8" i="11"/>
  <c r="R16" i="5"/>
  <c r="P8" i="11"/>
  <c r="S16" i="5"/>
  <c r="Q8" i="11"/>
  <c r="T16" i="5"/>
  <c r="R8" i="11"/>
  <c r="U16" i="5"/>
  <c r="S8" i="11"/>
  <c r="V16" i="5"/>
  <c r="T8" i="11"/>
  <c r="G16" i="5"/>
  <c r="E8" i="11"/>
  <c r="H37" i="4"/>
  <c r="F7" i="11"/>
  <c r="I37" i="4"/>
  <c r="G7" i="11"/>
  <c r="J37" i="4"/>
  <c r="H7" i="11"/>
  <c r="K37" i="4"/>
  <c r="I7" i="11"/>
  <c r="L37" i="4"/>
  <c r="J7" i="11"/>
  <c r="M37" i="4"/>
  <c r="K7" i="11"/>
  <c r="N37" i="4"/>
  <c r="L7" i="11"/>
  <c r="O37" i="4"/>
  <c r="M7" i="11"/>
  <c r="P37" i="4"/>
  <c r="N7" i="11"/>
  <c r="Q37" i="4"/>
  <c r="O7" i="11"/>
  <c r="R37" i="4"/>
  <c r="P7" i="11"/>
  <c r="S37" i="4"/>
  <c r="Q7" i="11"/>
  <c r="T37" i="4"/>
  <c r="R7" i="11"/>
  <c r="U37" i="4"/>
  <c r="S7" i="11"/>
  <c r="V37" i="4"/>
  <c r="T7" i="11"/>
  <c r="G37" i="4"/>
  <c r="E7" i="11"/>
  <c r="I22" i="3"/>
  <c r="G6" i="11"/>
  <c r="J22" i="3"/>
  <c r="H6" i="11"/>
  <c r="K22" i="3"/>
  <c r="I6" i="11"/>
  <c r="L22" i="3"/>
  <c r="J6" i="11"/>
  <c r="M22" i="3"/>
  <c r="K6" i="11"/>
  <c r="N22" i="3"/>
  <c r="L6" i="11"/>
  <c r="O22" i="3"/>
  <c r="M6" i="11"/>
  <c r="P22" i="3"/>
  <c r="N6" i="11"/>
  <c r="Q22" i="3"/>
  <c r="O6" i="11"/>
  <c r="R22" i="3"/>
  <c r="P6" i="11"/>
  <c r="S22" i="3"/>
  <c r="Q6" i="11"/>
  <c r="T22" i="3"/>
  <c r="R6" i="11"/>
  <c r="U22" i="3"/>
  <c r="S6" i="11"/>
  <c r="V22" i="3"/>
  <c r="T6" i="11"/>
  <c r="G22" i="3"/>
  <c r="E6" i="11"/>
  <c r="H32" i="2"/>
  <c r="F5" i="11"/>
  <c r="I32" i="2"/>
  <c r="G5" i="11"/>
  <c r="J32" i="2"/>
  <c r="H5" i="11"/>
  <c r="K32" i="2"/>
  <c r="I5" i="11"/>
  <c r="L32" i="2"/>
  <c r="J5" i="11"/>
  <c r="M32" i="2"/>
  <c r="K5" i="11"/>
  <c r="N32" i="2"/>
  <c r="L5" i="11"/>
  <c r="O32" i="2"/>
  <c r="M5" i="11"/>
  <c r="P32" i="2"/>
  <c r="N5" i="11"/>
  <c r="Q32" i="2"/>
  <c r="O5" i="11"/>
  <c r="S32" i="2"/>
  <c r="Q5" i="11"/>
  <c r="T32" i="2"/>
  <c r="R5" i="11"/>
  <c r="U32" i="2"/>
  <c r="S5" i="11"/>
  <c r="V32" i="2"/>
  <c r="T5" i="11"/>
  <c r="G32" i="2"/>
  <c r="E5" i="11"/>
  <c r="G18" i="1"/>
  <c r="E4" i="1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G287" i="10"/>
  <c r="G7" i="9"/>
  <c r="H4" i="15" l="1"/>
  <c r="H7" i="15" s="1"/>
  <c r="I4" i="15"/>
  <c r="I7" i="15" s="1"/>
  <c r="J4" i="15"/>
  <c r="J7" i="15" s="1"/>
  <c r="L4" i="15"/>
  <c r="L7" i="15" s="1"/>
  <c r="M4" i="15"/>
  <c r="M7" i="15" s="1"/>
  <c r="N4" i="15"/>
  <c r="N7" i="15" s="1"/>
  <c r="O4" i="15"/>
  <c r="O7" i="15" s="1"/>
  <c r="P4" i="15"/>
  <c r="P7" i="15" s="1"/>
  <c r="R4" i="15"/>
  <c r="R7" i="15" s="1"/>
  <c r="S4" i="15"/>
  <c r="S7" i="15" s="1"/>
  <c r="K4" i="15"/>
  <c r="K7" i="15" s="1"/>
  <c r="T4" i="15"/>
  <c r="T7" i="15" s="1"/>
  <c r="U4" i="15"/>
  <c r="U7" i="15" s="1"/>
  <c r="F6" i="11" l="1"/>
  <c r="G4" i="15" s="1"/>
  <c r="G7" i="15" s="1"/>
  <c r="H22" i="3"/>
  <c r="R32" i="2" l="1"/>
  <c r="R287" i="10"/>
  <c r="P5" i="11"/>
  <c r="Q4" i="15" s="1"/>
  <c r="Q7" i="15" s="1"/>
  <c r="D9" i="15" s="1"/>
  <c r="D14" i="1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Gabriela Lapeyre Gomez </author>
  </authors>
  <commentList>
    <comment ref="AA47" authorId="0" shapeId="0" xr:uid="{2336602C-6AE5-804F-8278-740C826BC43A}">
      <text>
        <r>
          <rPr>
            <b/>
            <sz val="10"/>
            <color rgb="FF000000"/>
            <rFont val="Tahoma"/>
            <family val="2"/>
          </rPr>
          <t>Gabriela Lapeyre Gomez 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Aptos Narrow"/>
            <scheme val="minor"/>
          </rPr>
          <t>Adelantaron el pago de sus cuotas de vigilancia hasta Febrero 2028 + S/.30 de Marzo 2028.</t>
        </r>
        <r>
          <rPr>
            <sz val="10"/>
            <color rgb="FF000000"/>
            <rFont val="Aptos Narrow"/>
            <scheme val="minor"/>
          </rPr>
          <t xml:space="preserve">
</t>
        </r>
        <r>
          <rPr>
            <sz val="10"/>
            <color rgb="FF000000"/>
            <rFont val="Aptos Narrow"/>
            <scheme val="minor"/>
          </rPr>
          <t>El dinero entregado sirvió para mover la reja N</t>
        </r>
        <r>
          <rPr>
            <sz val="10"/>
            <color rgb="FF000000"/>
            <rFont val="Aptos Narrow"/>
            <scheme val="minor"/>
          </rPr>
          <t>°</t>
        </r>
        <r>
          <rPr>
            <sz val="10"/>
            <color rgb="FF000000"/>
            <rFont val="Aptos Narrow"/>
            <scheme val="minor"/>
          </rPr>
          <t>2 de ubicación, .</t>
        </r>
        <r>
          <rPr>
            <sz val="10"/>
            <color rgb="FF000000"/>
            <rFont val="Aptos Narrow"/>
            <scheme val="minor"/>
          </rPr>
          <t xml:space="preserve">
</t>
        </r>
        <r>
          <rPr>
            <sz val="10"/>
            <color rgb="FF000000"/>
            <rFont val="Aptos Narrow"/>
            <scheme val="minor"/>
          </rPr>
          <t>S/.2,200.00</t>
        </r>
      </text>
    </comment>
    <comment ref="F241" authorId="0" shapeId="0" xr:uid="{DDDDCF65-A4F5-B449-93BF-BBE59B077240}">
      <text>
        <r>
          <rPr>
            <b/>
            <sz val="10"/>
            <color rgb="FF000000"/>
            <rFont val="Tahoma"/>
            <family val="2"/>
          </rPr>
          <t>Gabriela Lapeyre Gomez 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pago de Enero a junio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Gabriela Lapeyre Gomez </author>
  </authors>
  <commentList>
    <comment ref="Y30" authorId="0" shapeId="0" xr:uid="{13E30CD9-302D-0140-8B3A-2E19F4263A74}">
      <text>
        <r>
          <rPr>
            <b/>
            <sz val="10"/>
            <color rgb="FF000000"/>
            <rFont val="Tahoma"/>
            <family val="2"/>
          </rPr>
          <t>Gabriela Lapeyre Gomez 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Trato de 2200. 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<sst xmlns="http://schemas.openxmlformats.org/spreadsheetml/2006/main" count="1773" uniqueCount="738">
  <si>
    <t>Calle Enrique Nerini</t>
  </si>
  <si>
    <t>Enrique Nerini</t>
  </si>
  <si>
    <t>Monto</t>
  </si>
  <si>
    <t>Luis Jochamowitz</t>
  </si>
  <si>
    <t>Amparo de Pinillos</t>
  </si>
  <si>
    <t>Sofia Rivero Passalacqua</t>
  </si>
  <si>
    <t xml:space="preserve">Familia Gálvez </t>
  </si>
  <si>
    <t>Gustavo López Bustamante</t>
  </si>
  <si>
    <t>151 A</t>
  </si>
  <si>
    <t xml:space="preserve">151 B </t>
  </si>
  <si>
    <t>Christian Estremadoyro</t>
  </si>
  <si>
    <t>Ricardo Ríos</t>
  </si>
  <si>
    <t xml:space="preserve">159 2do piso </t>
  </si>
  <si>
    <t>Fernando Leguía Murillo</t>
  </si>
  <si>
    <t xml:space="preserve">161 1er piso </t>
  </si>
  <si>
    <t>Gonzalo Pedreschi</t>
  </si>
  <si>
    <t>Graciela Carrillo Ugarte</t>
  </si>
  <si>
    <t>177 - 181</t>
  </si>
  <si>
    <t>Carlos Alberto Zegarra</t>
  </si>
  <si>
    <t>Calle Alejandro Freundt</t>
  </si>
  <si>
    <t>Alejandro Freundt</t>
  </si>
  <si>
    <t>109/119</t>
  </si>
  <si>
    <t>Edificio Mareia (Madrid) en construction</t>
  </si>
  <si>
    <t xml:space="preserve">Enrique Fowks - casa en venta / vacía </t>
  </si>
  <si>
    <t xml:space="preserve">124-A </t>
  </si>
  <si>
    <t>Carlos Martell Lamas</t>
  </si>
  <si>
    <t xml:space="preserve">124-B </t>
  </si>
  <si>
    <t>Lucía Cano Correa</t>
  </si>
  <si>
    <t>María de los Ángeles Espi</t>
  </si>
  <si>
    <t xml:space="preserve">134-1er piso </t>
  </si>
  <si>
    <t>Hector Salas</t>
  </si>
  <si>
    <t>132-2do piso</t>
  </si>
  <si>
    <t xml:space="preserve">inquilina - Nicole Fort / dueño Héctor salas </t>
  </si>
  <si>
    <t xml:space="preserve">132-3er piso </t>
  </si>
  <si>
    <t>Karen Arbulú</t>
  </si>
  <si>
    <t>Armando Espinoza/Pilar Arauco</t>
  </si>
  <si>
    <t>Carlos Recavarren</t>
  </si>
  <si>
    <t>Maria Salas de Becerra</t>
  </si>
  <si>
    <t>146-3er piso</t>
  </si>
  <si>
    <t>César Zelaya</t>
  </si>
  <si>
    <t>146- dpto 101</t>
  </si>
  <si>
    <t xml:space="preserve">César Zelaya / inquilino </t>
  </si>
  <si>
    <t>Margarita Arauco / Oscar Jiménez</t>
  </si>
  <si>
    <t>Guido Torres</t>
  </si>
  <si>
    <t>Janet Silva</t>
  </si>
  <si>
    <t>Lilia Chauca</t>
  </si>
  <si>
    <t xml:space="preserve">160-162 </t>
  </si>
  <si>
    <t>Carlos Linares</t>
  </si>
  <si>
    <t xml:space="preserve">172 -1er piso </t>
  </si>
  <si>
    <t>Charo Ramirez</t>
  </si>
  <si>
    <t>172-2do piso</t>
  </si>
  <si>
    <t>Susana Ramírez Llosa</t>
  </si>
  <si>
    <t>172 -3er piso</t>
  </si>
  <si>
    <t xml:space="preserve">inquilina / Laura Valencia </t>
  </si>
  <si>
    <t>Anke Kaulard</t>
  </si>
  <si>
    <t>Familia Manrique</t>
  </si>
  <si>
    <t>179-2do piso</t>
  </si>
  <si>
    <t>Inquilina / Moira Caldas</t>
  </si>
  <si>
    <t xml:space="preserve">179-3er piso </t>
  </si>
  <si>
    <t>Dueña - Ana Arauco / inquilina -</t>
  </si>
  <si>
    <t>Hilda Fernández de Walters/Roxan</t>
  </si>
  <si>
    <t>Francisco Silva</t>
  </si>
  <si>
    <t>Calle Othon Gastañeta</t>
  </si>
  <si>
    <t>Othon Gastañeta</t>
  </si>
  <si>
    <t>Nuevo proyecto Arise</t>
  </si>
  <si>
    <t>Edificio Arise (77 departamentos)</t>
  </si>
  <si>
    <t xml:space="preserve">135- dpto 1204 </t>
  </si>
  <si>
    <t xml:space="preserve">Anita Reátegui </t>
  </si>
  <si>
    <t xml:space="preserve">132-139 </t>
  </si>
  <si>
    <t>Carlos Mayorga</t>
  </si>
  <si>
    <t>Sebastián Arenillas</t>
  </si>
  <si>
    <t>Alejandro Pareja</t>
  </si>
  <si>
    <t xml:space="preserve">178A </t>
  </si>
  <si>
    <t>Ursula Cruz González</t>
  </si>
  <si>
    <t xml:space="preserve">178B </t>
  </si>
  <si>
    <t>Nelly Gordillo</t>
  </si>
  <si>
    <t>Gustavo Araujo</t>
  </si>
  <si>
    <t>Edificio Costa Sur (47 departamentos)</t>
  </si>
  <si>
    <t>208-1er piso</t>
  </si>
  <si>
    <t>208-2do piso</t>
  </si>
  <si>
    <t xml:space="preserve">208 -3er piso </t>
  </si>
  <si>
    <t xml:space="preserve">Rocío Rojas </t>
  </si>
  <si>
    <t xml:space="preserve">236-A </t>
  </si>
  <si>
    <t>Dueño-IVO</t>
  </si>
  <si>
    <t xml:space="preserve">236-B </t>
  </si>
  <si>
    <t>Leopoldo O'Donnell</t>
  </si>
  <si>
    <t>Jean Pierre O´Donnell</t>
  </si>
  <si>
    <t>Calle Pastor Sevilla</t>
  </si>
  <si>
    <t>Pastor Sevilla</t>
  </si>
  <si>
    <t>Carmen Guzmán</t>
  </si>
  <si>
    <t>Ursula Caceres</t>
  </si>
  <si>
    <t>dueña.Irma Rios/ inquilina Silvia Noriega</t>
  </si>
  <si>
    <t>Alicia y Patricia Melendez</t>
  </si>
  <si>
    <t>Familia Ovalle / inquilinos Éster Oblitas y Telmo Becerra</t>
  </si>
  <si>
    <t xml:space="preserve">dueña.Irma Rios/ inquilino Rodrigo Palacios </t>
  </si>
  <si>
    <t>Carlos Niezen Matas</t>
  </si>
  <si>
    <t>Familia Vernal</t>
  </si>
  <si>
    <t>Ricardo Vila</t>
  </si>
  <si>
    <t>198-1er piso</t>
  </si>
  <si>
    <t>198-2do piso</t>
  </si>
  <si>
    <t>198-3er piso</t>
  </si>
  <si>
    <t>Edward Horna</t>
  </si>
  <si>
    <t>Roberto Molina</t>
  </si>
  <si>
    <t xml:space="preserve">218 Dpto. 101 </t>
  </si>
  <si>
    <t xml:space="preserve">218 Dpto. 102 </t>
  </si>
  <si>
    <t xml:space="preserve">218 Dpto. 201 </t>
  </si>
  <si>
    <t>Luis guillen</t>
  </si>
  <si>
    <t>218 Dpto. 202</t>
  </si>
  <si>
    <t xml:space="preserve">218 Dpto. 301 </t>
  </si>
  <si>
    <t xml:space="preserve">inquilino </t>
  </si>
  <si>
    <t xml:space="preserve">218 Dpto. 302 </t>
  </si>
  <si>
    <t>Familia Carranza Simons</t>
  </si>
  <si>
    <t>218 Dpto. 401</t>
  </si>
  <si>
    <t xml:space="preserve">218 Dpto. 402 </t>
  </si>
  <si>
    <t xml:space="preserve">218 Dpto. 501 </t>
  </si>
  <si>
    <t>Rebeca de Otero Monteverde /Carlos Otero</t>
  </si>
  <si>
    <t xml:space="preserve">218 Dpto. 502 </t>
  </si>
  <si>
    <t>Manuel Izarra</t>
  </si>
  <si>
    <t>Giancarlos Marcone</t>
  </si>
  <si>
    <t>Luis Luna</t>
  </si>
  <si>
    <t xml:space="preserve">267-1 y 2 </t>
  </si>
  <si>
    <t>David Prado</t>
  </si>
  <si>
    <t xml:space="preserve">290-dpto201 </t>
  </si>
  <si>
    <t>Dueño-David Fernandez</t>
  </si>
  <si>
    <t xml:space="preserve">290-dpto 202 </t>
  </si>
  <si>
    <t>Pasaje La Española</t>
  </si>
  <si>
    <t>La Espanola</t>
  </si>
  <si>
    <t>Dueño- Rafael León / inquilina-Maria Ines Rizopatron</t>
  </si>
  <si>
    <t>Georgina Santibañez / inquilino - Alex Wiese</t>
  </si>
  <si>
    <t>Familia Seminario</t>
  </si>
  <si>
    <t>Rafael Rubio Bowden</t>
  </si>
  <si>
    <t xml:space="preserve">Francesca Denegri / inquilino - Ignacio Araujo </t>
  </si>
  <si>
    <t>Mary de Torres / Efraín Torres La Jara</t>
  </si>
  <si>
    <t>Juan Carlos Hinojosa Arenas</t>
  </si>
  <si>
    <t>Augusto Maurer</t>
  </si>
  <si>
    <t xml:space="preserve">casa vacía </t>
  </si>
  <si>
    <t>Malecón Costa Sur</t>
  </si>
  <si>
    <t>Malecon Costa Sur</t>
  </si>
  <si>
    <t xml:space="preserve">240 Dpto. 101 </t>
  </si>
  <si>
    <t>Sofía Mulanovich / inquilino. Hernán Vega</t>
  </si>
  <si>
    <t xml:space="preserve">240 Dpto. 102 </t>
  </si>
  <si>
    <t>Lisette Favre</t>
  </si>
  <si>
    <t xml:space="preserve">240 Dpto. 201 </t>
  </si>
  <si>
    <t>Ernesto Fernández</t>
  </si>
  <si>
    <t xml:space="preserve">240 Dpto. 202 </t>
  </si>
  <si>
    <t xml:space="preserve">240 Dpto. 301 </t>
  </si>
  <si>
    <t>Javier Figueroa</t>
  </si>
  <si>
    <t xml:space="preserve">240 Dpto. 302 </t>
  </si>
  <si>
    <t>Diego Figueroa</t>
  </si>
  <si>
    <t xml:space="preserve">240 Dpto. 401 </t>
  </si>
  <si>
    <t>Eric Hanschke / Vania Masías</t>
  </si>
  <si>
    <t xml:space="preserve">240 Dpto. 501 </t>
  </si>
  <si>
    <t>Carlos Mujica</t>
  </si>
  <si>
    <t xml:space="preserve">240 Dpto. 601 </t>
  </si>
  <si>
    <t>José Luis Dupuy</t>
  </si>
  <si>
    <t xml:space="preserve">240 Dpto. 602 </t>
  </si>
  <si>
    <t>Marita Benavides</t>
  </si>
  <si>
    <t>Edificio Mareia (Madrid) (101 departamentos) en construction</t>
  </si>
  <si>
    <t>Edificio Vista Marina (52 departamentos)</t>
  </si>
  <si>
    <t xml:space="preserve">366 Dpto. 101 </t>
  </si>
  <si>
    <t>Luisa de Salas / Enrique Salas</t>
  </si>
  <si>
    <t>366 Dpto. 102</t>
  </si>
  <si>
    <t>Massimo Capaccio</t>
  </si>
  <si>
    <t xml:space="preserve">366 Dpto. 201 </t>
  </si>
  <si>
    <t>John Smith Tafur</t>
  </si>
  <si>
    <t xml:space="preserve">366 Dpto. 202 </t>
  </si>
  <si>
    <t>Roberto Prieto</t>
  </si>
  <si>
    <t xml:space="preserve">366 Dpto. 301 </t>
  </si>
  <si>
    <t>Federico Scheuch</t>
  </si>
  <si>
    <t xml:space="preserve">366 Dpto. 302 </t>
  </si>
  <si>
    <t>Rony Sueros</t>
  </si>
  <si>
    <t xml:space="preserve">366 Dpto. 401 </t>
  </si>
  <si>
    <t>Tamir Bazaz</t>
  </si>
  <si>
    <t xml:space="preserve">366 Dpto. 501 </t>
  </si>
  <si>
    <t>Dawson/ Gonzalo Casapia Nue</t>
  </si>
  <si>
    <t xml:space="preserve">366 Dpto. 601 </t>
  </si>
  <si>
    <t>Alex Baur</t>
  </si>
  <si>
    <t xml:space="preserve">366 Dpto. 701 </t>
  </si>
  <si>
    <t>Gladis Leveratto</t>
  </si>
  <si>
    <t xml:space="preserve">376 Dpto. 101 </t>
  </si>
  <si>
    <t>Sofía López de Romaña</t>
  </si>
  <si>
    <t xml:space="preserve">376 Dpto. 201 </t>
  </si>
  <si>
    <t>Felipe Ricci</t>
  </si>
  <si>
    <t xml:space="preserve">376 Dpto. 301 </t>
  </si>
  <si>
    <t>Rene Gasturimendi</t>
  </si>
  <si>
    <t xml:space="preserve">376 Dpto. 401 </t>
  </si>
  <si>
    <t>Guillermo Carbonel</t>
  </si>
  <si>
    <t xml:space="preserve">376 Dpto. 501 </t>
  </si>
  <si>
    <t>Daniela Nesta (Inq. Francesca Pancorvo )</t>
  </si>
  <si>
    <t>376 Dpto. 601</t>
  </si>
  <si>
    <t>Jorge Salazar / Vanessa Sánchez (INQ ANUSHKA NEUSTADTL)</t>
  </si>
  <si>
    <t xml:space="preserve">376 Dpto. 701 </t>
  </si>
  <si>
    <t>Luis Olcese</t>
  </si>
  <si>
    <t xml:space="preserve">376 Dpto. 801 </t>
  </si>
  <si>
    <t>Claudio Ortiz De Zevallos /Carmen Cano</t>
  </si>
  <si>
    <t xml:space="preserve">376 Dpto. 901 </t>
  </si>
  <si>
    <t>Sandro Nesta</t>
  </si>
  <si>
    <t xml:space="preserve">Cdra 4 - 101 </t>
  </si>
  <si>
    <t>Elionor lingui</t>
  </si>
  <si>
    <t xml:space="preserve">Cdra 4 - 102 </t>
  </si>
  <si>
    <t>Alex Defeudis</t>
  </si>
  <si>
    <t xml:space="preserve">Cdra 4 - 201 </t>
  </si>
  <si>
    <t>Linda Matsuda</t>
  </si>
  <si>
    <t xml:space="preserve">Cdra 4 - 301 </t>
  </si>
  <si>
    <t>Francisco Graña / Andrés Arce</t>
  </si>
  <si>
    <t xml:space="preserve">Cdra 4 - 401 </t>
  </si>
  <si>
    <t>Luis Saldivar</t>
  </si>
  <si>
    <t xml:space="preserve">Cdra 4 - 501 </t>
  </si>
  <si>
    <t>Salvador Ricci/ inquilino. Julio Ruten</t>
  </si>
  <si>
    <t xml:space="preserve">Cdra 4 - 601 </t>
  </si>
  <si>
    <t>Mauricio Aguirre</t>
  </si>
  <si>
    <t xml:space="preserve">Cdra 4 - 701 </t>
  </si>
  <si>
    <t>Valentina Brero</t>
  </si>
  <si>
    <t xml:space="preserve">Cdra 4 - 801 </t>
  </si>
  <si>
    <t>Adolfo Morán</t>
  </si>
  <si>
    <t xml:space="preserve">Cdra 4 - 901 </t>
  </si>
  <si>
    <t>Andrés Mujica</t>
  </si>
  <si>
    <t xml:space="preserve">501/521 </t>
  </si>
  <si>
    <t>Andrés Longhi / Chio Lecaros</t>
  </si>
  <si>
    <t>521 Nº 101</t>
  </si>
  <si>
    <t>521 Nº 201</t>
  </si>
  <si>
    <t xml:space="preserve">521 Nº 202 </t>
  </si>
  <si>
    <t>Andrea Mendizabal</t>
  </si>
  <si>
    <t xml:space="preserve">521 Nº 203 </t>
  </si>
  <si>
    <t>Juan Felipe Oliva</t>
  </si>
  <si>
    <t>521 Nº 301</t>
  </si>
  <si>
    <t>521 Nº 302</t>
  </si>
  <si>
    <t>Diego Sanguinetti / Valerie Schroth</t>
  </si>
  <si>
    <t>Víctor Monteverde</t>
  </si>
  <si>
    <t>Flor Mayorga / Carlos Corzo</t>
  </si>
  <si>
    <t>Rodolfo Crovetti Barrios</t>
  </si>
  <si>
    <t>Christian Flores</t>
  </si>
  <si>
    <t>Omar Gutierrez Palao</t>
  </si>
  <si>
    <t>Dueño. Martha Chávez / Inquilino -Gianfranco Loli</t>
  </si>
  <si>
    <t>Alvaro Florez</t>
  </si>
  <si>
    <t>Edificio Frontera (64 departamentos) en construction</t>
  </si>
  <si>
    <t>Lida Cárcamo</t>
  </si>
  <si>
    <t xml:space="preserve">676-3 </t>
  </si>
  <si>
    <t xml:space="preserve">682-A </t>
  </si>
  <si>
    <t>Mozhdeh Matin</t>
  </si>
  <si>
    <t xml:space="preserve">682-B </t>
  </si>
  <si>
    <t>Arturo Montoya / Tula de Montoya</t>
  </si>
  <si>
    <t xml:space="preserve">682-C </t>
  </si>
  <si>
    <t>Jacqueline Patiño / Michel Fabing</t>
  </si>
  <si>
    <t xml:space="preserve">682-D </t>
  </si>
  <si>
    <t>Javier Ureña Castellano / Cyntia Ureña / Araceli Quiroz Ureña</t>
  </si>
  <si>
    <t xml:space="preserve">682-E </t>
  </si>
  <si>
    <t xml:space="preserve">Familia Pastor </t>
  </si>
  <si>
    <t xml:space="preserve">682-F </t>
  </si>
  <si>
    <t>Isaac Pérez / Wally Freitas</t>
  </si>
  <si>
    <t xml:space="preserve">682-G </t>
  </si>
  <si>
    <t>Alejandro Santibañez</t>
  </si>
  <si>
    <t xml:space="preserve">682-H </t>
  </si>
  <si>
    <t>Eduardo Olivera</t>
  </si>
  <si>
    <t xml:space="preserve">682-I </t>
  </si>
  <si>
    <t>Rolando / José Lara Montani</t>
  </si>
  <si>
    <t xml:space="preserve">699-1 </t>
  </si>
  <si>
    <t>Rodrigo Olano Romero/casa vacia</t>
  </si>
  <si>
    <t>xxx</t>
  </si>
  <si>
    <t xml:space="preserve">Franklin Levano </t>
  </si>
  <si>
    <t xml:space="preserve"> Carlos Perales</t>
  </si>
  <si>
    <t>Daniel Urrea</t>
  </si>
  <si>
    <t>Carlos Angosto</t>
  </si>
  <si>
    <t>Javier y Maritza Seoane Byrne</t>
  </si>
  <si>
    <t xml:space="preserve">Carina Caycho </t>
  </si>
  <si>
    <t>229 - 239</t>
  </si>
  <si>
    <t>proyecto inmobiliario - Avenir CostAzul</t>
  </si>
  <si>
    <t>251 3er piso</t>
  </si>
  <si>
    <t>Amelia Llosa</t>
  </si>
  <si>
    <t>José M. Bustamante CH. / Iris</t>
  </si>
  <si>
    <t>Roció Velarde</t>
  </si>
  <si>
    <t>Carlos Rivera Castro/ Nestor Rivera</t>
  </si>
  <si>
    <t>Adriana Soto</t>
  </si>
  <si>
    <t>Graciela Gómez de Lapeyre</t>
  </si>
  <si>
    <t xml:space="preserve">278 - 1piso </t>
  </si>
  <si>
    <t>Alicia Zarauz / inquilino Mallki Rivas</t>
  </si>
  <si>
    <t xml:space="preserve">278-2piso </t>
  </si>
  <si>
    <t xml:space="preserve">Dueña.Gladis Leveratto / inquilino. </t>
  </si>
  <si>
    <t xml:space="preserve">278-3piso </t>
  </si>
  <si>
    <t>Valeria Arias</t>
  </si>
  <si>
    <t>Luis Monzón Goicochea</t>
  </si>
  <si>
    <t>283 Dpto. 101</t>
  </si>
  <si>
    <t xml:space="preserve">283 Dpto. 102 </t>
  </si>
  <si>
    <t>Susana Vega</t>
  </si>
  <si>
    <t>283 Dpto. 201</t>
  </si>
  <si>
    <t>283 Dpto. 202</t>
  </si>
  <si>
    <t>283 Dpto. 301</t>
  </si>
  <si>
    <t xml:space="preserve">283 Dpto. 302 </t>
  </si>
  <si>
    <t>Daniel Rubio</t>
  </si>
  <si>
    <t>283 Dpto. 401</t>
  </si>
  <si>
    <t>Daniela Tizon</t>
  </si>
  <si>
    <t>283 Dpto. 402</t>
  </si>
  <si>
    <t>Maria Esther / inquilina - Laura Graner</t>
  </si>
  <si>
    <t>283 Dpto. 501</t>
  </si>
  <si>
    <t>Nydia Montes</t>
  </si>
  <si>
    <t>283 Dpto. 502</t>
  </si>
  <si>
    <t>Isabella Osores</t>
  </si>
  <si>
    <t xml:space="preserve">286-290 </t>
  </si>
  <si>
    <t xml:space="preserve">287-291 </t>
  </si>
  <si>
    <t>Cesar Bustamante</t>
  </si>
  <si>
    <t>Susy Russo</t>
  </si>
  <si>
    <t>María Luisa Patro</t>
  </si>
  <si>
    <t>Mercedes Burga</t>
  </si>
  <si>
    <t>339 Dpto 101</t>
  </si>
  <si>
    <t>Eduardo Castañeda</t>
  </si>
  <si>
    <t>339 Dpto 102</t>
  </si>
  <si>
    <t>Fiorella Caceres</t>
  </si>
  <si>
    <t>339 Dpto 201</t>
  </si>
  <si>
    <t>Julia Parodi</t>
  </si>
  <si>
    <t>339 Dpto 202</t>
  </si>
  <si>
    <t>Carla Valdivia / Ricardo Bazán</t>
  </si>
  <si>
    <t>339 Dpto 301</t>
  </si>
  <si>
    <t>Angel Aliaga Giles</t>
  </si>
  <si>
    <t>339 Dpto 302</t>
  </si>
  <si>
    <t xml:space="preserve">MALECON SUR SAC </t>
  </si>
  <si>
    <t>339 Dpto 401</t>
  </si>
  <si>
    <t xml:space="preserve">Pablo Borasino </t>
  </si>
  <si>
    <t>339 Dpto 402</t>
  </si>
  <si>
    <t>339 Dpto 501</t>
  </si>
  <si>
    <t>Kianna Ramirez / Walter Cardenas</t>
  </si>
  <si>
    <t>339 Dpto 502</t>
  </si>
  <si>
    <t>Victor Ferré Neyra</t>
  </si>
  <si>
    <t>339 Dpto 601</t>
  </si>
  <si>
    <t>Joel Astocaza</t>
  </si>
  <si>
    <t>339 Dpto 602</t>
  </si>
  <si>
    <t>Gabriel Hildebtandt</t>
  </si>
  <si>
    <t>339 Dpto 603</t>
  </si>
  <si>
    <t xml:space="preserve">Judith San Román </t>
  </si>
  <si>
    <t>339 Dpto 604</t>
  </si>
  <si>
    <t>Susana Cardenas</t>
  </si>
  <si>
    <t>Sara y Violeta Charún</t>
  </si>
  <si>
    <t>Víctor Ferré Neyra/ lorena Flores</t>
  </si>
  <si>
    <t xml:space="preserve">371-A </t>
  </si>
  <si>
    <t>Amparo Pantoja</t>
  </si>
  <si>
    <t>Calle Dario Torres</t>
  </si>
  <si>
    <t>Dario Torres</t>
  </si>
  <si>
    <t>111-115</t>
  </si>
  <si>
    <t xml:space="preserve">Paola Patiño </t>
  </si>
  <si>
    <t>Cristina Miranda</t>
  </si>
  <si>
    <t>Carlos Sánchez Gálvez</t>
  </si>
  <si>
    <t>Edificio Mykonos (31 departamentos)</t>
  </si>
  <si>
    <t>María Pía Molero Mesía</t>
  </si>
  <si>
    <t xml:space="preserve">161 Dpto. 101 </t>
  </si>
  <si>
    <t>Hermelinda Niezen</t>
  </si>
  <si>
    <t xml:space="preserve">161 Dpto. 102 </t>
  </si>
  <si>
    <t>Rosemaria Lerner</t>
  </si>
  <si>
    <t xml:space="preserve">161 Dpto. 201 </t>
  </si>
  <si>
    <t xml:space="preserve">Javier Caviedes / Antonella castillo </t>
  </si>
  <si>
    <t xml:space="preserve">161 Dpto. 202 </t>
  </si>
  <si>
    <t>Rosa Chavez</t>
  </si>
  <si>
    <t xml:space="preserve">161 Dpto. 301 </t>
  </si>
  <si>
    <t>Fiorella Francia / Sebastián Gabilondo</t>
  </si>
  <si>
    <t xml:space="preserve">161 Dpto. 302 </t>
  </si>
  <si>
    <t xml:space="preserve"> / inquilino </t>
  </si>
  <si>
    <t>161 Dpto. 401</t>
  </si>
  <si>
    <t>Héctor Valencia</t>
  </si>
  <si>
    <t xml:space="preserve">161 Dpto. 402 </t>
  </si>
  <si>
    <t>Patricia Muro</t>
  </si>
  <si>
    <t xml:space="preserve">161 Dpto. 501 </t>
  </si>
  <si>
    <t>Carolina Perez / Wally Freitas</t>
  </si>
  <si>
    <t xml:space="preserve">161 Dpto. 502 </t>
  </si>
  <si>
    <t>Andrés Weise</t>
  </si>
  <si>
    <t xml:space="preserve">161 Dpto. 601 </t>
  </si>
  <si>
    <t>Oliver Leleux</t>
  </si>
  <si>
    <t xml:space="preserve">161 Dpto. 602 </t>
  </si>
  <si>
    <t>Salomón Rodríguez</t>
  </si>
  <si>
    <t>Manuel Rojas</t>
  </si>
  <si>
    <t>178 Dpto. 101</t>
  </si>
  <si>
    <t>178 Dpto. 201</t>
  </si>
  <si>
    <t>178 Dpto. 301</t>
  </si>
  <si>
    <t>178 Dpto. 401</t>
  </si>
  <si>
    <t>178 Dpto. 501</t>
  </si>
  <si>
    <t>Juan Carlos Céliz</t>
  </si>
  <si>
    <t>Elizabeth Zamalloa</t>
  </si>
  <si>
    <t>Calle Ladislao Graña</t>
  </si>
  <si>
    <t>Ladislao Grana</t>
  </si>
  <si>
    <t xml:space="preserve">Pedro Arriola - dueño / Percy Sánchez - inquilino </t>
  </si>
  <si>
    <t xml:space="preserve">160/1y2 </t>
  </si>
  <si>
    <t>Oscar Cabanillas Larrea</t>
  </si>
  <si>
    <t>JUNIO</t>
  </si>
  <si>
    <t>JULIO</t>
  </si>
  <si>
    <t>AGOSTO</t>
  </si>
  <si>
    <t>SETIEMBRE</t>
  </si>
  <si>
    <t>OCTUBRE</t>
  </si>
  <si>
    <t>NOVIEMBRE</t>
  </si>
  <si>
    <t>DICIEMBRE</t>
  </si>
  <si>
    <t xml:space="preserve">ENERO </t>
  </si>
  <si>
    <t>FEBRERO</t>
  </si>
  <si>
    <t>MARZO</t>
  </si>
  <si>
    <t>ABRIL</t>
  </si>
  <si>
    <t>MAYO</t>
  </si>
  <si>
    <t>PAGOS</t>
  </si>
  <si>
    <t xml:space="preserve">DINERO INGRESO </t>
  </si>
  <si>
    <t>1917.20</t>
  </si>
  <si>
    <t xml:space="preserve">INGRESO TOTAL DEL MES </t>
  </si>
  <si>
    <t xml:space="preserve">OTROS </t>
  </si>
  <si>
    <t>ADELANTOS</t>
  </si>
  <si>
    <t>TOTAL URBANIZACIÓN</t>
  </si>
  <si>
    <t xml:space="preserve">Francesca Denegri - Lewis / inquilino - Ignacio Araujo </t>
  </si>
  <si>
    <t>Mariana blondet / Isabella Osores</t>
  </si>
  <si>
    <t>Katrim Kalmurand / Nydia Montes</t>
  </si>
  <si>
    <t>casa vacía (Lizteh Iturrizaga)</t>
  </si>
  <si>
    <t xml:space="preserve">César Zelaya / (Legaspi) inquilino </t>
  </si>
  <si>
    <t xml:space="preserve">Nelly Gordillo / Orlando Aquije </t>
  </si>
  <si>
    <t xml:space="preserve"> Nydia Montes / inquilino </t>
  </si>
  <si>
    <t>Dueña.Gladis Leveratto / inquilino. Roberto Marticorena</t>
  </si>
  <si>
    <t>Pago Guillermo</t>
  </si>
  <si>
    <t>Otros</t>
  </si>
  <si>
    <t>Materiales - Utiles</t>
  </si>
  <si>
    <t>Pago Seguridad Sr. Rosales  (1ra quincena)</t>
  </si>
  <si>
    <t>Pago Seguridad Sr. Rosales  (2da quincena)</t>
  </si>
  <si>
    <t xml:space="preserve">TOTALES </t>
  </si>
  <si>
    <t xml:space="preserve">Dueño- Rafael León / Paola Patiño </t>
  </si>
  <si>
    <t>Dueño- Rafael León / Paola Patiño</t>
  </si>
  <si>
    <t>Compra de equipos y otros</t>
  </si>
  <si>
    <t>Pagos chapas/ mantenimiento - Sr. Eliceo</t>
  </si>
  <si>
    <t>Fecha</t>
  </si>
  <si>
    <t>Nombre</t>
  </si>
  <si>
    <t>Monto (Stickers)</t>
  </si>
  <si>
    <t>Donaciones</t>
  </si>
  <si>
    <t>Detalle</t>
  </si>
  <si>
    <t>Total deposito</t>
  </si>
  <si>
    <t>Esther Oblitas</t>
  </si>
  <si>
    <t>S/.15.00</t>
  </si>
  <si>
    <t>1 sticker</t>
  </si>
  <si>
    <t>Elena Bambaren</t>
  </si>
  <si>
    <t>S/.100.00</t>
  </si>
  <si>
    <t>donación</t>
  </si>
  <si>
    <t>Familia Sanguinetti</t>
  </si>
  <si>
    <t>S/.30.00</t>
  </si>
  <si>
    <t>S/.70.00</t>
  </si>
  <si>
    <t>2 stickers 70 donación</t>
  </si>
  <si>
    <t>Valeria Osores</t>
  </si>
  <si>
    <t>2 stickers</t>
  </si>
  <si>
    <t>María Rubio</t>
  </si>
  <si>
    <t>3 stickers</t>
  </si>
  <si>
    <t>Esteban Rubio</t>
  </si>
  <si>
    <t>Rafael Rubio</t>
  </si>
  <si>
    <t>Francesca Denegri</t>
  </si>
  <si>
    <t>Josmar </t>
  </si>
  <si>
    <t>María Cristina Ortiz (Tale)</t>
  </si>
  <si>
    <t>S/.45.00</t>
  </si>
  <si>
    <t>Daniela Ferrini</t>
  </si>
  <si>
    <t>S/.35.00</t>
  </si>
  <si>
    <t>1 sticker 35 donación</t>
  </si>
  <si>
    <t>Sofia</t>
  </si>
  <si>
    <t>Maria Angelica Portocarrero</t>
  </si>
  <si>
    <t>Georgina Santibañez</t>
  </si>
  <si>
    <t>2 sticker </t>
  </si>
  <si>
    <t>Juan Carlos Celiz</t>
  </si>
  <si>
    <t>Cesar Seminario (Española)</t>
  </si>
  <si>
    <t>2 sticker</t>
  </si>
  <si>
    <t>Rosemarie Lerner (Dario Torres)</t>
  </si>
  <si>
    <t>Jhonnt M (Médico freund)</t>
  </si>
  <si>
    <t>S/.65.00</t>
  </si>
  <si>
    <t>1 sticker 65 donación</t>
  </si>
  <si>
    <t>1 Sticker</t>
  </si>
  <si>
    <t>Franklin Levano</t>
  </si>
  <si>
    <t>Katrin Kalmurand</t>
  </si>
  <si>
    <t>Francisco Graña</t>
  </si>
  <si>
    <t>Rocio Lecaros</t>
  </si>
  <si>
    <t>Rose</t>
  </si>
  <si>
    <t>Ana Alvaro</t>
  </si>
  <si>
    <t>Úrsula Caceres</t>
  </si>
  <si>
    <t>Kia (1ra cuota)</t>
  </si>
  <si>
    <t>S/.200.00</t>
  </si>
  <si>
    <t>Deuda</t>
  </si>
  <si>
    <t>Kia (2da cuota)</t>
  </si>
  <si>
    <t>S/.645.00</t>
  </si>
  <si>
    <t>TOTAL</t>
  </si>
  <si>
    <t>S/.1,625.00</t>
  </si>
  <si>
    <t>Entrada</t>
  </si>
  <si>
    <t>Donación</t>
  </si>
  <si>
    <t>Paola (malecón)</t>
  </si>
  <si>
    <t>S/.50.00</t>
  </si>
  <si>
    <t>1 niño </t>
  </si>
  <si>
    <t>Lorena Valdez</t>
  </si>
  <si>
    <t>1 niño</t>
  </si>
  <si>
    <t>Aissa (Alba y Giacomo)</t>
  </si>
  <si>
    <t>S/.90.00</t>
  </si>
  <si>
    <t>S/.10.00</t>
  </si>
  <si>
    <t>2 niños</t>
  </si>
  <si>
    <t>Valery Schroth</t>
  </si>
  <si>
    <t>Familia Prieto (Roberto y Rodrigo)</t>
  </si>
  <si>
    <t>Familia Santibañez (Leo y Valentina)</t>
  </si>
  <si>
    <t>Steve Walters</t>
  </si>
  <si>
    <t>Yago Salas</t>
  </si>
  <si>
    <t>Familia Luque (Salvador, Ariana y Teo)</t>
  </si>
  <si>
    <t>S/.130.00</t>
  </si>
  <si>
    <t>3 niños</t>
  </si>
  <si>
    <t>Cesar Bustamante </t>
  </si>
  <si>
    <t>S/.0.00</t>
  </si>
  <si>
    <t>Nahuel y Ariel</t>
  </si>
  <si>
    <t>2 niños </t>
  </si>
  <si>
    <t>Lucca Ucelli</t>
  </si>
  <si>
    <t>Aurelia Santa Cruz</t>
  </si>
  <si>
    <t>1 niña</t>
  </si>
  <si>
    <t>Michelle (Santiago Pareja)</t>
  </si>
  <si>
    <t>Rodolfo Calderón</t>
  </si>
  <si>
    <t>STAND</t>
  </si>
  <si>
    <t>S/.80.00</t>
  </si>
  <si>
    <t>Stand</t>
  </si>
  <si>
    <t>Eliot Fabing </t>
  </si>
  <si>
    <t>Luca y Luisa Scarafone</t>
  </si>
  <si>
    <t>Jihad y Tarek Kahatt</t>
  </si>
  <si>
    <t>S/.170.00</t>
  </si>
  <si>
    <t>2 niños + Stand</t>
  </si>
  <si>
    <t>Jaime Castro</t>
  </si>
  <si>
    <t>Theo Cardenas </t>
  </si>
  <si>
    <t>Valentino Castañeda</t>
  </si>
  <si>
    <t>Milagros Villon</t>
  </si>
  <si>
    <t>Emiliano y Mariano Tantalean</t>
  </si>
  <si>
    <t>Victoria Carrera </t>
  </si>
  <si>
    <t>S/.40.00</t>
  </si>
  <si>
    <t>Salvador Gallegos y Benjamin (primo)</t>
  </si>
  <si>
    <t>Emilio y Alonso CArbonel</t>
  </si>
  <si>
    <t>Ramiro Cobian </t>
  </si>
  <si>
    <t>Benjamin (niño)</t>
  </si>
  <si>
    <t>Martina Caceres</t>
  </si>
  <si>
    <t>Alessandro Wiese</t>
  </si>
  <si>
    <t>Sol y Lua Arenillas</t>
  </si>
  <si>
    <t>2 niñas</t>
  </si>
  <si>
    <t>Familia Maurer (4 niños)</t>
  </si>
  <si>
    <t>S/.180.00</t>
  </si>
  <si>
    <t>4 niños</t>
  </si>
  <si>
    <t>Pago efectivo (Ursula y Marcelo)</t>
  </si>
  <si>
    <t>Thiago Zelada</t>
  </si>
  <si>
    <t>S/.2,920.00</t>
  </si>
  <si>
    <t>INGRESOS </t>
  </si>
  <si>
    <t>Stickers al 8 NOV</t>
  </si>
  <si>
    <t>Reu Halloween</t>
  </si>
  <si>
    <t>TOTAL INGRESOS</t>
  </si>
  <si>
    <t>S/.4,545.00</t>
  </si>
  <si>
    <t>Gastos de fiesta</t>
  </si>
  <si>
    <t>EGRESOS</t>
  </si>
  <si>
    <t>Fecha </t>
  </si>
  <si>
    <t>Costo de Inflable</t>
  </si>
  <si>
    <t>S/.1,233.00</t>
  </si>
  <si>
    <t>2 pagos (620+613)</t>
  </si>
  <si>
    <t>2025-10-27 y 31</t>
  </si>
  <si>
    <t>Limpieza </t>
  </si>
  <si>
    <t>limpieza malecón</t>
  </si>
  <si>
    <t>TOTAL EGRESOS</t>
  </si>
  <si>
    <t>S/.1,273.00</t>
  </si>
  <si>
    <t>TOTAL RECAUDADO</t>
  </si>
  <si>
    <t>S/.3,272.00</t>
  </si>
  <si>
    <t>Amanda</t>
  </si>
  <si>
    <t>Percy Sanchez</t>
  </si>
  <si>
    <t>Wally Freita</t>
  </si>
  <si>
    <t>Andrea</t>
  </si>
  <si>
    <t>Maria Inez</t>
  </si>
  <si>
    <t>S/.125.00</t>
  </si>
  <si>
    <t>TOTAL CAJA</t>
  </si>
  <si>
    <t>S/.3,747.00</t>
  </si>
  <si>
    <t>OTRAS DONACIONES</t>
  </si>
  <si>
    <t>Mantenimiento de reja</t>
  </si>
  <si>
    <t>S/.1,075.00</t>
  </si>
  <si>
    <t>50% adelanto trabajo</t>
  </si>
  <si>
    <t>S/.975.00</t>
  </si>
  <si>
    <t>cancelación trabajo</t>
  </si>
  <si>
    <t>S/.500.00</t>
  </si>
  <si>
    <t>Cambio y soldadura de fierro</t>
  </si>
  <si>
    <t>S/.425.00</t>
  </si>
  <si>
    <t>Adelanto Toldo</t>
  </si>
  <si>
    <t>Cancelación Toldo</t>
  </si>
  <si>
    <t>S/.119.80</t>
  </si>
  <si>
    <t>Cinta reflactaria </t>
  </si>
  <si>
    <t>S/.3,519.80</t>
  </si>
  <si>
    <t>Total Egresos</t>
  </si>
  <si>
    <t>RESTA EN CAJA</t>
  </si>
  <si>
    <t>227.20</t>
  </si>
  <si>
    <t>COMPRA DE STICKERS Y DONACIONES</t>
  </si>
  <si>
    <t>COMPRA DE ENTRADAS FIESTA</t>
  </si>
  <si>
    <t>Carolina Perez Esteves</t>
  </si>
  <si>
    <t>S/.60.00</t>
  </si>
  <si>
    <t>x</t>
  </si>
  <si>
    <t>Charo Ramirez Llosa</t>
  </si>
  <si>
    <t>Freund</t>
  </si>
  <si>
    <t>Ana Alvaro </t>
  </si>
  <si>
    <t>Mountain View </t>
  </si>
  <si>
    <t>S/.20.00</t>
  </si>
  <si>
    <t>Familia Pastor</t>
  </si>
  <si>
    <t>Gianfranco Loli </t>
  </si>
  <si>
    <t>Soledad Hidalgo</t>
  </si>
  <si>
    <t>Nerini</t>
  </si>
  <si>
    <t>Wally Freitas</t>
  </si>
  <si>
    <t>Familia Walters</t>
  </si>
  <si>
    <t>Karen Arbulu </t>
  </si>
  <si>
    <t>Michael Fabing</t>
  </si>
  <si>
    <t>Mercedes Arauco </t>
  </si>
  <si>
    <t>Cali Nielsen </t>
  </si>
  <si>
    <t>Sevilla</t>
  </si>
  <si>
    <t>Urrea</t>
  </si>
  <si>
    <t>Familia Torres</t>
  </si>
  <si>
    <t>Española</t>
  </si>
  <si>
    <t>Chio Lecaros</t>
  </si>
  <si>
    <t>Helen Aspi</t>
  </si>
  <si>
    <t>Rosmarie Lerner</t>
  </si>
  <si>
    <t>Graciela Carrillo </t>
  </si>
  <si>
    <t>Familia Maurer</t>
  </si>
  <si>
    <t>Cesar Seminario</t>
  </si>
  <si>
    <t>Otero Monteverde </t>
  </si>
  <si>
    <t>Sevilla </t>
  </si>
  <si>
    <t>Familia Carbonel Rázuri</t>
  </si>
  <si>
    <t>Familia Graña Arce</t>
  </si>
  <si>
    <t>Familia Leguia </t>
  </si>
  <si>
    <t>Familia Rivero</t>
  </si>
  <si>
    <t>Michael</t>
  </si>
  <si>
    <t>Dario Torres </t>
  </si>
  <si>
    <t>Familia Corzo Mayorga</t>
  </si>
  <si>
    <t>Familia Santibañez Bambarén</t>
  </si>
  <si>
    <t>Valeria</t>
  </si>
  <si>
    <t>Josmar</t>
  </si>
  <si>
    <t>Gastañeta</t>
  </si>
  <si>
    <t>Mila y Coco</t>
  </si>
  <si>
    <t>Familia Lapeyre </t>
  </si>
  <si>
    <t>Total :</t>
  </si>
  <si>
    <t>S/.2,370.00</t>
  </si>
  <si>
    <t>Milagros Villón no donó a canastas si a limpieza </t>
  </si>
  <si>
    <t>S/.150.00</t>
  </si>
  <si>
    <t>Se depositó a Luzmila. </t>
  </si>
  <si>
    <t>Yape. Op. 19888617</t>
  </si>
  <si>
    <t xml:space="preserve">Michael hizo el deposito a la cuenta </t>
  </si>
  <si>
    <t>S/. 260.00</t>
  </si>
  <si>
    <t>Cuenta urb.</t>
  </si>
  <si>
    <t>Interbancaria /3 Feb</t>
  </si>
  <si>
    <t>Bono (yape)</t>
  </si>
  <si>
    <t>Seguridad:</t>
  </si>
  <si>
    <t>1.-</t>
  </si>
  <si>
    <t>Julio Jiménez</t>
  </si>
  <si>
    <t>S/.139.00</t>
  </si>
  <si>
    <t>2.-</t>
  </si>
  <si>
    <t>Jordan</t>
  </si>
  <si>
    <t>3.-</t>
  </si>
  <si>
    <t>Carlos</t>
  </si>
  <si>
    <t>4.-</t>
  </si>
  <si>
    <t>Raúl</t>
  </si>
  <si>
    <t>Limpieza:</t>
  </si>
  <si>
    <t>5.-</t>
  </si>
  <si>
    <t>Ruth</t>
  </si>
  <si>
    <t>6.-</t>
  </si>
  <si>
    <t>José</t>
  </si>
  <si>
    <t>Apoyos:</t>
  </si>
  <si>
    <t>7.-</t>
  </si>
  <si>
    <t>Rómulo – ayudante</t>
  </si>
  <si>
    <t>24 Diciembre </t>
  </si>
  <si>
    <t>8.-</t>
  </si>
  <si>
    <t>Franklin - Transporte de todo tipo</t>
  </si>
  <si>
    <t>9,.</t>
  </si>
  <si>
    <t>Alejandro – jardinero</t>
  </si>
  <si>
    <t>23 Diciembre </t>
  </si>
  <si>
    <t>10.-</t>
  </si>
  <si>
    <t>Jacinta – entrega de periódicos</t>
  </si>
  <si>
    <t>11.-</t>
  </si>
  <si>
    <t>Oscar - vendedor de helados</t>
  </si>
  <si>
    <t>12.-</t>
  </si>
  <si>
    <t>David Méndez – conductor del camión de basura</t>
  </si>
  <si>
    <t>22 Diciembre </t>
  </si>
  <si>
    <t>13.-</t>
  </si>
  <si>
    <t>Operario 1 camion de basura </t>
  </si>
  <si>
    <t>14.-</t>
  </si>
  <si>
    <t>Operario 2 camion de basura </t>
  </si>
  <si>
    <t>15.- </t>
  </si>
  <si>
    <t>Envio</t>
  </si>
  <si>
    <t>S/.1,129.00</t>
  </si>
  <si>
    <t>Fecha entrega</t>
  </si>
  <si>
    <t>Costo Canasta</t>
  </si>
  <si>
    <t>Ayudantes Urbanización</t>
  </si>
  <si>
    <t>Cantidad</t>
  </si>
  <si>
    <t>Canasta</t>
  </si>
  <si>
    <t>Total</t>
  </si>
  <si>
    <t>Empresarial II</t>
  </si>
  <si>
    <t>S/.834.00</t>
  </si>
  <si>
    <t>Básica III</t>
  </si>
  <si>
    <t>S/.280.00</t>
  </si>
  <si>
    <t>Envío</t>
  </si>
  <si>
    <t>Costo Canastas: </t>
  </si>
  <si>
    <t>Bono Vigilantes:</t>
  </si>
  <si>
    <t>S/.800.00</t>
  </si>
  <si>
    <t>Bono Ruth y José:</t>
  </si>
  <si>
    <t>S/.190.00</t>
  </si>
  <si>
    <t>Cena de Navidad </t>
  </si>
  <si>
    <t>S/.83.20</t>
  </si>
  <si>
    <t>Gaseosas (Tambo)</t>
  </si>
  <si>
    <t>Cena Año Nuevo</t>
  </si>
  <si>
    <t>S/.131.40</t>
  </si>
  <si>
    <t>S/.2,343.60</t>
  </si>
  <si>
    <t>En Caja aún por actividad de Halloween para reparación de Reja (Detalle en otra ventana)</t>
  </si>
  <si>
    <t>En Caja aún por actividad de Navidad para compra de Canastas, cena y bonos (Detalle en otra ventana)</t>
  </si>
  <si>
    <t xml:space="preserve">Copias de llaves </t>
  </si>
  <si>
    <t>o</t>
  </si>
  <si>
    <t>OTROS</t>
  </si>
  <si>
    <t>ENERO</t>
  </si>
  <si>
    <t xml:space="preserve">INGRESOS POR MESES </t>
  </si>
  <si>
    <t>EGRESOS POR MESES</t>
  </si>
  <si>
    <t xml:space="preserve">EN CAJA : </t>
  </si>
  <si>
    <t>EFECTIVO</t>
  </si>
  <si>
    <t>Extravios</t>
  </si>
  <si>
    <t>EXTRAVIOS</t>
  </si>
  <si>
    <t>ITFS de todos los meses</t>
  </si>
  <si>
    <t xml:space="preserve">ITFS ACUMULADOS </t>
  </si>
  <si>
    <t xml:space="preserve">AGOSTO </t>
  </si>
  <si>
    <t>SEPARADO (De DONACIONES)</t>
  </si>
  <si>
    <t>253.60</t>
  </si>
  <si>
    <t>(Detalle en Egresos)</t>
  </si>
  <si>
    <t>DEPOSITO AL BBVA</t>
  </si>
  <si>
    <t>INGRESOS TOTALES</t>
  </si>
  <si>
    <t>DINERO INGRESO (VICTOR)</t>
  </si>
  <si>
    <t>REJAS  Sr. WALTER (Adelanto)</t>
  </si>
  <si>
    <t xml:space="preserve">ADELANTOS </t>
  </si>
  <si>
    <t xml:space="preserve">Nerini </t>
  </si>
  <si>
    <t xml:space="preserve">Freund </t>
  </si>
  <si>
    <t>135 - ARISE</t>
  </si>
  <si>
    <t xml:space="preserve">190 - COSTA SUR </t>
  </si>
  <si>
    <t>En Construcción</t>
  </si>
  <si>
    <t>Finalizado</t>
  </si>
  <si>
    <t xml:space="preserve">109 - Edificio Mareia </t>
  </si>
  <si>
    <t>356 -VISTA MARINA</t>
  </si>
  <si>
    <t>Malecón</t>
  </si>
  <si>
    <t>658 - FRONTERA</t>
  </si>
  <si>
    <t xml:space="preserve">Urrea </t>
  </si>
  <si>
    <t xml:space="preserve">Dario Torres </t>
  </si>
  <si>
    <t>PAGOS DE EDIFICIOS</t>
  </si>
  <si>
    <t>153 - MYKONOS</t>
  </si>
  <si>
    <t>318- MAREIA</t>
  </si>
  <si>
    <t>218 - Sevilla</t>
  </si>
  <si>
    <t>240 - Malecón</t>
  </si>
  <si>
    <t>366 - malecón</t>
  </si>
  <si>
    <t>376 - malecón</t>
  </si>
  <si>
    <t>400 - malecón</t>
  </si>
  <si>
    <t>521 - malecón</t>
  </si>
  <si>
    <t>283 - Urrea</t>
  </si>
  <si>
    <t>339 - Urrea</t>
  </si>
  <si>
    <t>161 - Dario Tores</t>
  </si>
  <si>
    <t>178 - Dario Torres</t>
  </si>
  <si>
    <t>JUINO</t>
  </si>
  <si>
    <t xml:space="preserve">Promedio junio a agosto </t>
  </si>
  <si>
    <t>12694.75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</si>
</sst>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4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b/>
      <sz val="16"/>
      <color theme="1"/>
      <name val="Aptos Narrow"/>
      <scheme val="minor"/>
    </font>
    <font>
      <b/>
      <sz val="14"/>
      <color rgb="FF000000"/>
      <name val="Arial"/>
      <family val="2"/>
    </font>
    <font>
      <sz val="12"/>
      <color theme="3" tint="0.499984740745262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Aptos Narrow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rgb="FFFFFFFF"/>
      <name val="Arial"/>
      <family val="2"/>
    </font>
    <font>
      <sz val="12"/>
      <color theme="1"/>
      <name val="Calibri"/>
      <family val="2"/>
    </font>
    <font>
      <sz val="10"/>
      <color theme="1"/>
      <name val="Aptos Narrow"/>
      <family val="2"/>
      <scheme val="minor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sz val="12"/>
      <color rgb="FF212529"/>
      <name val="System-ui"/>
    </font>
    <font>
      <sz val="12"/>
      <color rgb="FF212529"/>
      <name val="Arial"/>
      <family val="2"/>
    </font>
    <font>
      <b/>
      <sz val="13"/>
      <color rgb="FFFF0000"/>
      <name val="Arial"/>
      <family val="2"/>
    </font>
    <font>
      <sz val="12"/>
      <color theme="1"/>
      <name val="Aptos Narrow"/>
      <scheme val="minor"/>
    </font>
    <font>
      <sz val="14"/>
      <color theme="1"/>
      <name val="Aptos Narrow"/>
      <scheme val="minor"/>
    </font>
    <font>
      <sz val="12"/>
      <color rgb="FF00B050"/>
      <name val="Aptos Narrow"/>
      <family val="2"/>
      <scheme val="minor"/>
    </font>
    <font>
      <b/>
      <sz val="12"/>
      <color rgb="FFFF0000"/>
      <name val="Aptos Narrow"/>
      <scheme val="minor"/>
    </font>
    <font>
      <b/>
      <sz val="12"/>
      <color theme="0"/>
      <name val="Aptos Narrow"/>
      <scheme val="minor"/>
    </font>
    <font>
      <sz val="8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0CECE"/>
        <bgColor rgb="FFD0CECE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rgb="FFD8D8D8"/>
      </patternFill>
    </fill>
    <fill>
      <patternFill patternType="solid">
        <fgColor theme="4" tint="0.59999389629810485"/>
        <bgColor rgb="FFD8D8D8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</fills>
  <borders count="1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 style="thin">
        <color rgb="FF505050"/>
      </bottom>
      <diagonal/>
    </border>
    <border>
      <left style="medium">
        <color rgb="FF505050"/>
      </left>
      <right style="medium">
        <color rgb="FF505050"/>
      </right>
      <top style="thin">
        <color rgb="FF505050"/>
      </top>
      <bottom style="thin">
        <color rgb="FF50505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rgb="FF505050"/>
      </left>
      <right style="medium">
        <color rgb="FF505050"/>
      </right>
      <top style="thin">
        <color rgb="FF50505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4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left" vertical="center"/>
    </xf>
    <xf numFmtId="0" fontId="5" fillId="0" borderId="3" xfId="0" applyFont="1" applyBorder="1"/>
    <xf numFmtId="0" fontId="4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/>
    <xf numFmtId="0" fontId="4" fillId="2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/>
    <xf numFmtId="0" fontId="4" fillId="2" borderId="16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center" vertical="center"/>
    </xf>
    <xf numFmtId="0" fontId="4" fillId="0" borderId="5" xfId="0" applyFont="1" applyBorder="1"/>
    <xf numFmtId="0" fontId="5" fillId="0" borderId="7" xfId="0" applyFont="1" applyBorder="1"/>
    <xf numFmtId="0" fontId="4" fillId="2" borderId="19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left" vertical="center"/>
    </xf>
    <xf numFmtId="0" fontId="4" fillId="3" borderId="2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/>
    <xf numFmtId="0" fontId="5" fillId="0" borderId="5" xfId="0" applyFont="1" applyBorder="1" applyAlignment="1">
      <alignment horizontal="left" vertical="center"/>
    </xf>
    <xf numFmtId="0" fontId="5" fillId="0" borderId="24" xfId="0" applyFont="1" applyBorder="1"/>
    <xf numFmtId="0" fontId="4" fillId="2" borderId="28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center" vertical="center"/>
    </xf>
    <xf numFmtId="0" fontId="5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/>
    <xf numFmtId="0" fontId="5" fillId="0" borderId="0" xfId="0" applyFont="1"/>
    <xf numFmtId="0" fontId="4" fillId="3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8" xfId="0" applyFont="1" applyFill="1" applyBorder="1" applyAlignment="1">
      <alignment horizontal="left" vertical="center"/>
    </xf>
    <xf numFmtId="0" fontId="5" fillId="0" borderId="39" xfId="0" applyFont="1" applyBorder="1"/>
    <xf numFmtId="0" fontId="5" fillId="0" borderId="31" xfId="0" applyFont="1" applyBorder="1"/>
    <xf numFmtId="0" fontId="4" fillId="0" borderId="31" xfId="0" applyFont="1" applyBorder="1"/>
    <xf numFmtId="0" fontId="5" fillId="0" borderId="34" xfId="0" applyFont="1" applyBorder="1"/>
    <xf numFmtId="0" fontId="5" fillId="0" borderId="40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5" xfId="0" applyFont="1" applyBorder="1"/>
    <xf numFmtId="0" fontId="5" fillId="0" borderId="26" xfId="0" applyFont="1" applyBorder="1"/>
    <xf numFmtId="0" fontId="5" fillId="0" borderId="27" xfId="0" applyFont="1" applyBorder="1"/>
    <xf numFmtId="0" fontId="4" fillId="2" borderId="16" xfId="0" applyFont="1" applyFill="1" applyBorder="1"/>
    <xf numFmtId="0" fontId="4" fillId="3" borderId="40" xfId="0" applyFont="1" applyFill="1" applyBorder="1" applyAlignment="1">
      <alignment horizontal="center" vertical="center"/>
    </xf>
    <xf numFmtId="0" fontId="5" fillId="0" borderId="43" xfId="0" applyFont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5" fillId="0" borderId="44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5" fillId="0" borderId="45" xfId="0" applyFont="1" applyBorder="1" applyAlignment="1">
      <alignment horizontal="left" vertical="center"/>
    </xf>
    <xf numFmtId="0" fontId="0" fillId="0" borderId="46" xfId="0" applyBorder="1" applyAlignment="1">
      <alignment horizontal="center"/>
    </xf>
    <xf numFmtId="0" fontId="0" fillId="0" borderId="0" xfId="0" applyAlignment="1">
      <alignment horizontal="center"/>
    </xf>
    <xf numFmtId="0" fontId="7" fillId="6" borderId="8" xfId="0" applyFont="1" applyFill="1" applyBorder="1"/>
    <xf numFmtId="0" fontId="7" fillId="6" borderId="8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0" fillId="0" borderId="35" xfId="0" applyBorder="1"/>
    <xf numFmtId="0" fontId="0" fillId="0" borderId="35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0" fillId="0" borderId="57" xfId="0" applyBorder="1"/>
    <xf numFmtId="0" fontId="0" fillId="0" borderId="58" xfId="0" applyBorder="1"/>
    <xf numFmtId="0" fontId="0" fillId="0" borderId="59" xfId="0" applyBorder="1"/>
    <xf numFmtId="0" fontId="0" fillId="0" borderId="63" xfId="0" applyBorder="1"/>
    <xf numFmtId="0" fontId="0" fillId="0" borderId="64" xfId="0" applyBorder="1"/>
    <xf numFmtId="0" fontId="0" fillId="0" borderId="60" xfId="0" applyBorder="1"/>
    <xf numFmtId="0" fontId="0" fillId="0" borderId="61" xfId="0" applyBorder="1"/>
    <xf numFmtId="0" fontId="0" fillId="0" borderId="62" xfId="0" applyBorder="1"/>
    <xf numFmtId="0" fontId="0" fillId="0" borderId="57" xfId="0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64" xfId="0" applyBorder="1" applyAlignment="1">
      <alignment horizontal="center" vertical="center"/>
    </xf>
    <xf numFmtId="0" fontId="4" fillId="2" borderId="65" xfId="0" applyFont="1" applyFill="1" applyBorder="1" applyAlignment="1">
      <alignment horizontal="center" vertical="center"/>
    </xf>
    <xf numFmtId="0" fontId="4" fillId="2" borderId="66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67" xfId="0" applyFont="1" applyFill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50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1" xfId="0" applyBorder="1" applyAlignment="1">
      <alignment horizontal="center"/>
    </xf>
    <xf numFmtId="0" fontId="0" fillId="0" borderId="54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51" xfId="0" applyBorder="1"/>
    <xf numFmtId="0" fontId="6" fillId="0" borderId="50" xfId="0" applyFont="1" applyBorder="1" applyAlignment="1">
      <alignment horizontal="right"/>
    </xf>
    <xf numFmtId="0" fontId="0" fillId="0" borderId="68" xfId="0" applyBorder="1"/>
    <xf numFmtId="0" fontId="0" fillId="0" borderId="69" xfId="0" applyBorder="1"/>
    <xf numFmtId="0" fontId="0" fillId="0" borderId="70" xfId="0" applyBorder="1"/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6" fillId="0" borderId="5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/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0" xfId="0" applyFont="1"/>
    <xf numFmtId="0" fontId="0" fillId="7" borderId="35" xfId="0" applyFill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0" fillId="0" borderId="80" xfId="0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0" fillId="7" borderId="63" xfId="0" applyFill="1" applyBorder="1" applyAlignment="1">
      <alignment horizontal="center"/>
    </xf>
    <xf numFmtId="0" fontId="0" fillId="7" borderId="35" xfId="0" applyFill="1" applyBorder="1" applyAlignment="1">
      <alignment horizontal="center"/>
    </xf>
    <xf numFmtId="0" fontId="0" fillId="7" borderId="64" xfId="0" applyFill="1" applyBorder="1" applyAlignment="1">
      <alignment horizontal="center"/>
    </xf>
    <xf numFmtId="0" fontId="4" fillId="8" borderId="35" xfId="0" applyFont="1" applyFill="1" applyBorder="1" applyAlignment="1">
      <alignment horizontal="center" vertical="center"/>
    </xf>
    <xf numFmtId="0" fontId="0" fillId="8" borderId="35" xfId="0" applyFill="1" applyBorder="1" applyAlignment="1">
      <alignment horizontal="center" vertical="center"/>
    </xf>
    <xf numFmtId="0" fontId="0" fillId="8" borderId="64" xfId="0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8" borderId="83" xfId="0" applyFont="1" applyFill="1" applyBorder="1" applyAlignment="1">
      <alignment vertical="center"/>
    </xf>
    <xf numFmtId="0" fontId="4" fillId="8" borderId="84" xfId="0" applyFont="1" applyFill="1" applyBorder="1" applyAlignment="1">
      <alignment vertical="center"/>
    </xf>
    <xf numFmtId="0" fontId="4" fillId="8" borderId="35" xfId="0" applyFont="1" applyFill="1" applyBorder="1" applyAlignment="1">
      <alignment vertical="center"/>
    </xf>
    <xf numFmtId="0" fontId="4" fillId="8" borderId="63" xfId="0" applyFont="1" applyFill="1" applyBorder="1" applyAlignment="1">
      <alignment vertical="center"/>
    </xf>
    <xf numFmtId="0" fontId="4" fillId="8" borderId="64" xfId="0" applyFont="1" applyFill="1" applyBorder="1" applyAlignment="1">
      <alignment vertical="center"/>
    </xf>
    <xf numFmtId="0" fontId="0" fillId="5" borderId="35" xfId="0" applyFill="1" applyBorder="1" applyAlignment="1">
      <alignment horizontal="center" vertical="center"/>
    </xf>
    <xf numFmtId="0" fontId="4" fillId="5" borderId="80" xfId="0" applyFont="1" applyFill="1" applyBorder="1" applyAlignment="1">
      <alignment vertical="center"/>
    </xf>
    <xf numFmtId="0" fontId="6" fillId="0" borderId="56" xfId="0" applyFont="1" applyBorder="1" applyAlignment="1">
      <alignment horizontal="center" vertical="center"/>
    </xf>
    <xf numFmtId="0" fontId="0" fillId="0" borderId="80" xfId="0" applyBorder="1"/>
    <xf numFmtId="0" fontId="0" fillId="0" borderId="36" xfId="0" applyBorder="1"/>
    <xf numFmtId="0" fontId="0" fillId="0" borderId="37" xfId="0" applyBorder="1"/>
    <xf numFmtId="0" fontId="6" fillId="0" borderId="54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0" fillId="0" borderId="79" xfId="0" applyBorder="1"/>
    <xf numFmtId="0" fontId="0" fillId="0" borderId="81" xfId="0" applyBorder="1"/>
    <xf numFmtId="0" fontId="6" fillId="0" borderId="5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/>
    </xf>
    <xf numFmtId="0" fontId="6" fillId="0" borderId="47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64" xfId="0" applyBorder="1" applyAlignment="1">
      <alignment horizontal="center"/>
    </xf>
    <xf numFmtId="0" fontId="0" fillId="7" borderId="57" xfId="0" applyFill="1" applyBorder="1" applyAlignment="1">
      <alignment horizontal="center"/>
    </xf>
    <xf numFmtId="0" fontId="0" fillId="7" borderId="57" xfId="0" applyFill="1" applyBorder="1" applyAlignment="1">
      <alignment horizontal="center" vertical="center"/>
    </xf>
    <xf numFmtId="0" fontId="0" fillId="7" borderId="40" xfId="0" applyFill="1" applyBorder="1" applyAlignment="1">
      <alignment horizontal="center" vertical="center"/>
    </xf>
    <xf numFmtId="0" fontId="0" fillId="0" borderId="90" xfId="0" applyBorder="1" applyAlignment="1">
      <alignment horizontal="center" vertical="center"/>
    </xf>
    <xf numFmtId="0" fontId="0" fillId="0" borderId="91" xfId="0" applyBorder="1" applyAlignment="1">
      <alignment horizontal="center"/>
    </xf>
    <xf numFmtId="0" fontId="0" fillId="0" borderId="92" xfId="0" applyBorder="1"/>
    <xf numFmtId="0" fontId="6" fillId="9" borderId="8" xfId="0" applyFont="1" applyFill="1" applyBorder="1" applyAlignment="1">
      <alignment horizontal="right"/>
    </xf>
    <xf numFmtId="0" fontId="0" fillId="7" borderId="64" xfId="0" applyFill="1" applyBorder="1" applyAlignment="1">
      <alignment horizontal="center" vertical="center"/>
    </xf>
    <xf numFmtId="0" fontId="0" fillId="7" borderId="0" xfId="0" applyFill="1" applyAlignment="1">
      <alignment horizontal="center"/>
    </xf>
    <xf numFmtId="0" fontId="4" fillId="5" borderId="35" xfId="0" applyFont="1" applyFill="1" applyBorder="1" applyAlignment="1">
      <alignment vertical="center"/>
    </xf>
    <xf numFmtId="0" fontId="0" fillId="0" borderId="73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5" borderId="35" xfId="0" applyFill="1" applyBorder="1"/>
    <xf numFmtId="0" fontId="4" fillId="5" borderId="66" xfId="0" applyFont="1" applyFill="1" applyBorder="1" applyAlignment="1">
      <alignment vertical="center"/>
    </xf>
    <xf numFmtId="1" fontId="0" fillId="0" borderId="73" xfId="0" applyNumberFormat="1" applyBorder="1" applyAlignment="1">
      <alignment horizontal="center" vertical="center"/>
    </xf>
    <xf numFmtId="2" fontId="0" fillId="0" borderId="73" xfId="0" applyNumberForma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5" borderId="35" xfId="0" applyFill="1" applyBorder="1" applyAlignment="1">
      <alignment vertical="center"/>
    </xf>
    <xf numFmtId="0" fontId="4" fillId="5" borderId="57" xfId="0" applyFont="1" applyFill="1" applyBorder="1" applyAlignment="1">
      <alignment vertical="center"/>
    </xf>
    <xf numFmtId="0" fontId="4" fillId="5" borderId="58" xfId="0" applyFont="1" applyFill="1" applyBorder="1" applyAlignment="1">
      <alignment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4" fillId="5" borderId="60" xfId="0" applyFont="1" applyFill="1" applyBorder="1" applyAlignment="1">
      <alignment vertical="center"/>
    </xf>
    <xf numFmtId="0" fontId="4" fillId="5" borderId="61" xfId="0" applyFont="1" applyFill="1" applyBorder="1" applyAlignment="1">
      <alignment vertical="center"/>
    </xf>
    <xf numFmtId="0" fontId="4" fillId="5" borderId="63" xfId="0" applyFont="1" applyFill="1" applyBorder="1" applyAlignment="1">
      <alignment vertical="center"/>
    </xf>
    <xf numFmtId="0" fontId="4" fillId="5" borderId="63" xfId="0" applyFont="1" applyFill="1" applyBorder="1" applyAlignment="1">
      <alignment horizontal="center" vertical="center"/>
    </xf>
    <xf numFmtId="0" fontId="4" fillId="8" borderId="63" xfId="0" applyFont="1" applyFill="1" applyBorder="1" applyAlignment="1">
      <alignment horizontal="center" vertical="center"/>
    </xf>
    <xf numFmtId="0" fontId="4" fillId="8" borderId="60" xfId="0" applyFont="1" applyFill="1" applyBorder="1" applyAlignment="1">
      <alignment vertical="center"/>
    </xf>
    <xf numFmtId="0" fontId="4" fillId="8" borderId="61" xfId="0" applyFont="1" applyFill="1" applyBorder="1" applyAlignment="1">
      <alignment vertical="center"/>
    </xf>
    <xf numFmtId="0" fontId="4" fillId="8" borderId="62" xfId="0" applyFont="1" applyFill="1" applyBorder="1" applyAlignment="1">
      <alignment vertical="center"/>
    </xf>
    <xf numFmtId="0" fontId="4" fillId="8" borderId="57" xfId="0" applyFont="1" applyFill="1" applyBorder="1" applyAlignment="1">
      <alignment vertical="center"/>
    </xf>
    <xf numFmtId="0" fontId="4" fillId="8" borderId="58" xfId="0" applyFont="1" applyFill="1" applyBorder="1" applyAlignment="1">
      <alignment vertical="center"/>
    </xf>
    <xf numFmtId="0" fontId="4" fillId="8" borderId="59" xfId="0" applyFont="1" applyFill="1" applyBorder="1" applyAlignment="1">
      <alignment vertical="center"/>
    </xf>
    <xf numFmtId="0" fontId="0" fillId="7" borderId="63" xfId="0" applyFill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0" fillId="5" borderId="66" xfId="0" applyFill="1" applyBorder="1"/>
    <xf numFmtId="0" fontId="0" fillId="5" borderId="58" xfId="0" applyFill="1" applyBorder="1" applyAlignment="1">
      <alignment horizontal="center" vertical="center"/>
    </xf>
    <xf numFmtId="0" fontId="0" fillId="5" borderId="59" xfId="0" applyFill="1" applyBorder="1" applyAlignment="1">
      <alignment horizontal="center" vertical="center"/>
    </xf>
    <xf numFmtId="0" fontId="4" fillId="2" borderId="50" xfId="0" applyFont="1" applyFill="1" applyBorder="1" applyAlignment="1">
      <alignment horizontal="left" vertical="center"/>
    </xf>
    <xf numFmtId="0" fontId="9" fillId="2" borderId="19" xfId="0" applyFont="1" applyFill="1" applyBorder="1" applyAlignment="1">
      <alignment horizontal="left" vertical="center"/>
    </xf>
    <xf numFmtId="0" fontId="0" fillId="0" borderId="79" xfId="0" applyBorder="1" applyAlignment="1">
      <alignment horizontal="center"/>
    </xf>
    <xf numFmtId="0" fontId="4" fillId="3" borderId="96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5" fillId="0" borderId="40" xfId="0" applyFont="1" applyBorder="1" applyAlignment="1">
      <alignment horizontal="center" vertical="center"/>
    </xf>
    <xf numFmtId="0" fontId="5" fillId="0" borderId="9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8" borderId="40" xfId="0" applyFont="1" applyFill="1" applyBorder="1" applyAlignment="1">
      <alignment horizontal="center" vertical="center"/>
    </xf>
    <xf numFmtId="0" fontId="0" fillId="8" borderId="79" xfId="0" applyFill="1" applyBorder="1" applyAlignment="1">
      <alignment horizontal="center" vertical="center"/>
    </xf>
    <xf numFmtId="0" fontId="0" fillId="8" borderId="57" xfId="0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5" fillId="8" borderId="90" xfId="0" applyFont="1" applyFill="1" applyBorder="1" applyAlignment="1">
      <alignment horizontal="center" vertical="center"/>
    </xf>
    <xf numFmtId="0" fontId="0" fillId="8" borderId="72" xfId="0" applyFill="1" applyBorder="1" applyAlignment="1">
      <alignment horizontal="center" vertical="center"/>
    </xf>
    <xf numFmtId="0" fontId="0" fillId="8" borderId="7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8" borderId="65" xfId="0" applyFill="1" applyBorder="1" applyAlignment="1">
      <alignment horizontal="center" vertical="center"/>
    </xf>
    <xf numFmtId="0" fontId="0" fillId="8" borderId="54" xfId="0" applyFill="1" applyBorder="1" applyAlignment="1">
      <alignment horizontal="center" vertical="center"/>
    </xf>
    <xf numFmtId="0" fontId="0" fillId="0" borderId="65" xfId="0" applyBorder="1" applyAlignment="1">
      <alignment horizontal="center"/>
    </xf>
    <xf numFmtId="0" fontId="0" fillId="0" borderId="88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84" xfId="0" applyBorder="1" applyAlignment="1">
      <alignment horizontal="center"/>
    </xf>
    <xf numFmtId="0" fontId="0" fillId="0" borderId="100" xfId="0" applyBorder="1" applyAlignment="1">
      <alignment horizontal="center"/>
    </xf>
    <xf numFmtId="0" fontId="0" fillId="0" borderId="94" xfId="0" applyBorder="1" applyAlignment="1">
      <alignment horizontal="center"/>
    </xf>
    <xf numFmtId="0" fontId="0" fillId="8" borderId="66" xfId="0" applyFill="1" applyBorder="1" applyAlignment="1">
      <alignment horizontal="center"/>
    </xf>
    <xf numFmtId="0" fontId="0" fillId="8" borderId="37" xfId="0" applyFill="1" applyBorder="1" applyAlignment="1">
      <alignment horizontal="center"/>
    </xf>
    <xf numFmtId="0" fontId="0" fillId="8" borderId="84" xfId="0" applyFill="1" applyBorder="1" applyAlignment="1">
      <alignment horizontal="center"/>
    </xf>
    <xf numFmtId="0" fontId="0" fillId="8" borderId="100" xfId="0" applyFill="1" applyBorder="1" applyAlignment="1">
      <alignment horizontal="center"/>
    </xf>
    <xf numFmtId="0" fontId="0" fillId="8" borderId="94" xfId="0" applyFill="1" applyBorder="1" applyAlignment="1">
      <alignment horizontal="center"/>
    </xf>
    <xf numFmtId="0" fontId="0" fillId="8" borderId="86" xfId="0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0" fillId="5" borderId="57" xfId="0" applyFill="1" applyBorder="1" applyAlignment="1">
      <alignment horizontal="center" vertical="center"/>
    </xf>
    <xf numFmtId="0" fontId="6" fillId="0" borderId="52" xfId="0" applyFont="1" applyBorder="1"/>
    <xf numFmtId="0" fontId="6" fillId="0" borderId="8" xfId="0" applyFont="1" applyBorder="1"/>
    <xf numFmtId="0" fontId="0" fillId="8" borderId="65" xfId="0" applyFill="1" applyBorder="1" applyAlignment="1">
      <alignment horizontal="center"/>
    </xf>
    <xf numFmtId="0" fontId="0" fillId="8" borderId="36" xfId="0" applyFill="1" applyBorder="1" applyAlignment="1">
      <alignment horizontal="center"/>
    </xf>
    <xf numFmtId="0" fontId="0" fillId="5" borderId="79" xfId="0" applyFill="1" applyBorder="1" applyAlignment="1">
      <alignment horizontal="center" vertical="center"/>
    </xf>
    <xf numFmtId="0" fontId="4" fillId="3" borderId="101" xfId="0" applyFont="1" applyFill="1" applyBorder="1" applyAlignment="1">
      <alignment horizontal="center" vertical="center"/>
    </xf>
    <xf numFmtId="0" fontId="0" fillId="7" borderId="79" xfId="0" applyFill="1" applyBorder="1" applyAlignment="1">
      <alignment horizontal="center"/>
    </xf>
    <xf numFmtId="0" fontId="6" fillId="0" borderId="50" xfId="0" applyFont="1" applyBorder="1" applyAlignment="1">
      <alignment horizontal="center"/>
    </xf>
    <xf numFmtId="0" fontId="6" fillId="0" borderId="52" xfId="0" applyFont="1" applyBorder="1" applyAlignment="1">
      <alignment horizontal="center"/>
    </xf>
    <xf numFmtId="0" fontId="0" fillId="0" borderId="56" xfId="0" applyBorder="1" applyAlignment="1">
      <alignment horizontal="center"/>
    </xf>
    <xf numFmtId="0" fontId="0" fillId="7" borderId="65" xfId="0" applyFill="1" applyBorder="1" applyAlignment="1">
      <alignment horizontal="center"/>
    </xf>
    <xf numFmtId="0" fontId="0" fillId="0" borderId="54" xfId="0" applyBorder="1" applyAlignment="1">
      <alignment horizontal="center"/>
    </xf>
    <xf numFmtId="0" fontId="0" fillId="7" borderId="36" xfId="0" applyFill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8" borderId="79" xfId="0" applyFill="1" applyBorder="1" applyAlignment="1">
      <alignment horizontal="center"/>
    </xf>
    <xf numFmtId="0" fontId="0" fillId="8" borderId="57" xfId="0" applyFill="1" applyBorder="1" applyAlignment="1">
      <alignment horizontal="center"/>
    </xf>
    <xf numFmtId="0" fontId="0" fillId="8" borderId="54" xfId="0" applyFill="1" applyBorder="1" applyAlignment="1">
      <alignment horizontal="center"/>
    </xf>
    <xf numFmtId="0" fontId="0" fillId="8" borderId="40" xfId="0" applyFill="1" applyBorder="1" applyAlignment="1">
      <alignment horizontal="center"/>
    </xf>
    <xf numFmtId="0" fontId="0" fillId="8" borderId="72" xfId="0" applyFill="1" applyBorder="1" applyAlignment="1">
      <alignment horizontal="center"/>
    </xf>
    <xf numFmtId="0" fontId="0" fillId="8" borderId="71" xfId="0" applyFill="1" applyBorder="1" applyAlignment="1">
      <alignment horizontal="center"/>
    </xf>
    <xf numFmtId="0" fontId="6" fillId="0" borderId="51" xfId="0" applyFont="1" applyBorder="1" applyAlignment="1">
      <alignment horizontal="center"/>
    </xf>
    <xf numFmtId="0" fontId="0" fillId="5" borderId="65" xfId="0" applyFill="1" applyBorder="1" applyAlignment="1">
      <alignment horizontal="center"/>
    </xf>
    <xf numFmtId="0" fontId="0" fillId="5" borderId="36" xfId="0" applyFill="1" applyBorder="1" applyAlignment="1">
      <alignment horizontal="center"/>
    </xf>
    <xf numFmtId="0" fontId="0" fillId="5" borderId="79" xfId="0" applyFill="1" applyBorder="1" applyAlignment="1">
      <alignment horizontal="center"/>
    </xf>
    <xf numFmtId="0" fontId="0" fillId="5" borderId="57" xfId="0" applyFill="1" applyBorder="1" applyAlignment="1">
      <alignment horizontal="center"/>
    </xf>
    <xf numFmtId="0" fontId="7" fillId="0" borderId="50" xfId="0" applyFont="1" applyBorder="1" applyAlignment="1">
      <alignment horizontal="center"/>
    </xf>
    <xf numFmtId="0" fontId="7" fillId="0" borderId="51" xfId="0" applyFont="1" applyBorder="1" applyAlignment="1">
      <alignment horizontal="center"/>
    </xf>
    <xf numFmtId="0" fontId="7" fillId="0" borderId="52" xfId="0" applyFont="1" applyBorder="1" applyAlignment="1">
      <alignment horizontal="center"/>
    </xf>
    <xf numFmtId="0" fontId="7" fillId="0" borderId="5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0" xfId="0" applyFont="1" applyBorder="1" applyAlignment="1">
      <alignment horizontal="center"/>
    </xf>
    <xf numFmtId="0" fontId="7" fillId="0" borderId="94" xfId="0" applyFont="1" applyBorder="1" applyAlignment="1">
      <alignment horizontal="center"/>
    </xf>
    <xf numFmtId="0" fontId="7" fillId="0" borderId="90" xfId="0" applyFont="1" applyBorder="1" applyAlignment="1">
      <alignment horizontal="center"/>
    </xf>
    <xf numFmtId="0" fontId="7" fillId="0" borderId="73" xfId="0" applyFont="1" applyBorder="1" applyAlignment="1">
      <alignment horizontal="center"/>
    </xf>
    <xf numFmtId="0" fontId="7" fillId="0" borderId="74" xfId="0" applyFont="1" applyBorder="1" applyAlignment="1">
      <alignment horizontal="center"/>
    </xf>
    <xf numFmtId="0" fontId="4" fillId="8" borderId="80" xfId="0" applyFont="1" applyFill="1" applyBorder="1" applyAlignment="1">
      <alignment vertical="center"/>
    </xf>
    <xf numFmtId="0" fontId="0" fillId="8" borderId="40" xfId="0" applyFill="1" applyBorder="1" applyAlignment="1">
      <alignment horizontal="center" vertical="center"/>
    </xf>
    <xf numFmtId="0" fontId="0" fillId="8" borderId="36" xfId="0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15" xfId="0" applyFont="1" applyFill="1" applyBorder="1" applyAlignment="1">
      <alignment horizontal="center" vertical="center"/>
    </xf>
    <xf numFmtId="0" fontId="4" fillId="11" borderId="18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30" xfId="0" applyFont="1" applyFill="1" applyBorder="1" applyAlignment="1">
      <alignment horizontal="center" vertical="center"/>
    </xf>
    <xf numFmtId="0" fontId="4" fillId="10" borderId="103" xfId="0" applyFont="1" applyFill="1" applyBorder="1" applyAlignment="1">
      <alignment horizontal="center" vertical="center"/>
    </xf>
    <xf numFmtId="0" fontId="4" fillId="10" borderId="30" xfId="0" applyFont="1" applyFill="1" applyBorder="1" applyAlignment="1">
      <alignment horizontal="center" vertical="center"/>
    </xf>
    <xf numFmtId="0" fontId="4" fillId="10" borderId="32" xfId="0" applyFont="1" applyFill="1" applyBorder="1" applyAlignment="1">
      <alignment horizontal="center" vertical="center"/>
    </xf>
    <xf numFmtId="0" fontId="4" fillId="10" borderId="41" xfId="0" applyFont="1" applyFill="1" applyBorder="1" applyAlignment="1">
      <alignment horizontal="center" vertical="center"/>
    </xf>
    <xf numFmtId="0" fontId="4" fillId="10" borderId="42" xfId="0" applyFont="1" applyFill="1" applyBorder="1" applyAlignment="1">
      <alignment horizontal="center" vertical="center"/>
    </xf>
    <xf numFmtId="0" fontId="4" fillId="11" borderId="41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0" fillId="8" borderId="88" xfId="0" applyFill="1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1" fillId="0" borderId="97" xfId="0" applyFont="1" applyBorder="1" applyAlignment="1">
      <alignment horizontal="center" vertical="center"/>
    </xf>
    <xf numFmtId="0" fontId="1" fillId="0" borderId="98" xfId="0" applyFont="1" applyBorder="1" applyAlignment="1">
      <alignment horizontal="center" vertical="center"/>
    </xf>
    <xf numFmtId="0" fontId="1" fillId="0" borderId="9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7" borderId="54" xfId="0" applyFill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68" xfId="0" applyBorder="1" applyAlignment="1">
      <alignment horizontal="center"/>
    </xf>
    <xf numFmtId="0" fontId="0" fillId="5" borderId="54" xfId="0" applyFill="1" applyBorder="1" applyAlignment="1">
      <alignment horizontal="center" vertical="center"/>
    </xf>
    <xf numFmtId="0" fontId="0" fillId="5" borderId="71" xfId="0" applyFill="1" applyBorder="1" applyAlignment="1">
      <alignment horizontal="center" vertical="center"/>
    </xf>
    <xf numFmtId="0" fontId="4" fillId="10" borderId="66" xfId="0" applyFont="1" applyFill="1" applyBorder="1" applyAlignment="1">
      <alignment horizontal="center" vertical="center"/>
    </xf>
    <xf numFmtId="0" fontId="4" fillId="11" borderId="66" xfId="0" applyFont="1" applyFill="1" applyBorder="1" applyAlignment="1">
      <alignment horizontal="center" vertical="center"/>
    </xf>
    <xf numFmtId="0" fontId="4" fillId="10" borderId="29" xfId="0" applyFont="1" applyFill="1" applyBorder="1" applyAlignment="1">
      <alignment horizontal="center" vertical="center"/>
    </xf>
    <xf numFmtId="0" fontId="6" fillId="0" borderId="54" xfId="0" applyFont="1" applyBorder="1" applyAlignment="1">
      <alignment horizontal="center"/>
    </xf>
    <xf numFmtId="0" fontId="6" fillId="0" borderId="56" xfId="0" applyFont="1" applyBorder="1" applyAlignment="1">
      <alignment horizontal="center"/>
    </xf>
    <xf numFmtId="0" fontId="6" fillId="0" borderId="71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10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0" fillId="8" borderId="108" xfId="0" applyFill="1" applyBorder="1" applyAlignment="1">
      <alignment horizontal="center" vertical="center"/>
    </xf>
    <xf numFmtId="0" fontId="4" fillId="10" borderId="109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2" borderId="29" xfId="0" applyFont="1" applyFill="1" applyBorder="1" applyAlignment="1">
      <alignment horizontal="center" vertical="center"/>
    </xf>
    <xf numFmtId="0" fontId="4" fillId="12" borderId="30" xfId="0" applyFont="1" applyFill="1" applyBorder="1" applyAlignment="1">
      <alignment horizontal="center" vertical="center"/>
    </xf>
    <xf numFmtId="0" fontId="0" fillId="0" borderId="73" xfId="0" applyBorder="1" applyAlignment="1">
      <alignment horizontal="center"/>
    </xf>
    <xf numFmtId="0" fontId="0" fillId="0" borderId="90" xfId="0" applyBorder="1" applyAlignment="1">
      <alignment horizontal="center"/>
    </xf>
    <xf numFmtId="0" fontId="0" fillId="0" borderId="74" xfId="0" applyBorder="1" applyAlignment="1">
      <alignment horizontal="center"/>
    </xf>
    <xf numFmtId="0" fontId="0" fillId="8" borderId="56" xfId="0" applyFill="1" applyBorder="1" applyAlignment="1">
      <alignment horizontal="center"/>
    </xf>
    <xf numFmtId="0" fontId="0" fillId="7" borderId="54" xfId="0" applyFill="1" applyBorder="1" applyAlignment="1">
      <alignment horizontal="center"/>
    </xf>
    <xf numFmtId="0" fontId="0" fillId="7" borderId="40" xfId="0" applyFill="1" applyBorder="1" applyAlignment="1">
      <alignment horizontal="center"/>
    </xf>
    <xf numFmtId="0" fontId="0" fillId="7" borderId="56" xfId="0" applyFill="1" applyBorder="1" applyAlignment="1">
      <alignment horizontal="center"/>
    </xf>
    <xf numFmtId="0" fontId="0" fillId="8" borderId="50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8" borderId="52" xfId="0" applyFill="1" applyBorder="1" applyAlignment="1">
      <alignment horizontal="center"/>
    </xf>
    <xf numFmtId="0" fontId="0" fillId="8" borderId="73" xfId="0" applyFill="1" applyBorder="1" applyAlignment="1">
      <alignment horizontal="center"/>
    </xf>
    <xf numFmtId="0" fontId="0" fillId="8" borderId="90" xfId="0" applyFill="1" applyBorder="1" applyAlignment="1">
      <alignment horizontal="center"/>
    </xf>
    <xf numFmtId="0" fontId="0" fillId="8" borderId="74" xfId="0" applyFill="1" applyBorder="1" applyAlignment="1">
      <alignment horizontal="center"/>
    </xf>
    <xf numFmtId="0" fontId="0" fillId="7" borderId="73" xfId="0" applyFill="1" applyBorder="1" applyAlignment="1">
      <alignment horizontal="center"/>
    </xf>
    <xf numFmtId="0" fontId="0" fillId="7" borderId="90" xfId="0" applyFill="1" applyBorder="1" applyAlignment="1">
      <alignment horizontal="center"/>
    </xf>
    <xf numFmtId="0" fontId="4" fillId="11" borderId="29" xfId="0" applyFont="1" applyFill="1" applyBorder="1" applyAlignment="1">
      <alignment horizontal="center" vertical="center"/>
    </xf>
    <xf numFmtId="0" fontId="0" fillId="7" borderId="65" xfId="0" applyFill="1" applyBorder="1" applyAlignment="1">
      <alignment horizontal="center" vertical="center"/>
    </xf>
    <xf numFmtId="0" fontId="4" fillId="10" borderId="25" xfId="0" applyFont="1" applyFill="1" applyBorder="1" applyAlignment="1">
      <alignment horizontal="center" vertical="center"/>
    </xf>
    <xf numFmtId="0" fontId="4" fillId="11" borderId="26" xfId="0" applyFont="1" applyFill="1" applyBorder="1" applyAlignment="1">
      <alignment horizontal="center" vertical="center"/>
    </xf>
    <xf numFmtId="0" fontId="4" fillId="10" borderId="26" xfId="0" applyFont="1" applyFill="1" applyBorder="1" applyAlignment="1">
      <alignment horizontal="center" vertical="center"/>
    </xf>
    <xf numFmtId="0" fontId="4" fillId="11" borderId="67" xfId="0" applyFont="1" applyFill="1" applyBorder="1" applyAlignment="1">
      <alignment horizontal="center" vertical="center"/>
    </xf>
    <xf numFmtId="0" fontId="0" fillId="7" borderId="71" xfId="0" applyFill="1" applyBorder="1" applyAlignment="1">
      <alignment horizontal="center" vertical="center"/>
    </xf>
    <xf numFmtId="0" fontId="4" fillId="11" borderId="32" xfId="0" applyFont="1" applyFill="1" applyBorder="1" applyAlignment="1">
      <alignment horizontal="center" vertical="center"/>
    </xf>
    <xf numFmtId="0" fontId="0" fillId="0" borderId="69" xfId="0" applyBorder="1" applyAlignment="1">
      <alignment horizontal="center"/>
    </xf>
    <xf numFmtId="0" fontId="17" fillId="0" borderId="0" xfId="0" applyFont="1"/>
    <xf numFmtId="0" fontId="2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" fillId="0" borderId="52" xfId="0" applyFont="1" applyBorder="1"/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17" fillId="0" borderId="35" xfId="0" applyFont="1" applyBorder="1" applyAlignment="1">
      <alignment horizontal="center"/>
    </xf>
    <xf numFmtId="0" fontId="17" fillId="0" borderId="35" xfId="0" applyFont="1" applyBorder="1"/>
    <xf numFmtId="0" fontId="17" fillId="0" borderId="57" xfId="0" applyFont="1" applyBorder="1" applyAlignment="1">
      <alignment horizontal="center"/>
    </xf>
    <xf numFmtId="0" fontId="17" fillId="0" borderId="58" xfId="0" applyFont="1" applyBorder="1"/>
    <xf numFmtId="0" fontId="17" fillId="0" borderId="58" xfId="0" applyFont="1" applyBorder="1" applyAlignment="1">
      <alignment horizontal="center"/>
    </xf>
    <xf numFmtId="0" fontId="17" fillId="0" borderId="59" xfId="0" applyFont="1" applyBorder="1" applyAlignment="1">
      <alignment horizontal="center"/>
    </xf>
    <xf numFmtId="0" fontId="17" fillId="0" borderId="63" xfId="0" applyFont="1" applyBorder="1" applyAlignment="1">
      <alignment horizontal="center"/>
    </xf>
    <xf numFmtId="0" fontId="17" fillId="0" borderId="64" xfId="0" applyFont="1" applyBorder="1" applyAlignment="1">
      <alignment horizontal="center"/>
    </xf>
    <xf numFmtId="0" fontId="17" fillId="0" borderId="60" xfId="0" applyFont="1" applyBorder="1" applyAlignment="1">
      <alignment horizontal="center"/>
    </xf>
    <xf numFmtId="0" fontId="17" fillId="0" borderId="61" xfId="0" applyFont="1" applyBorder="1"/>
    <xf numFmtId="0" fontId="17" fillId="0" borderId="61" xfId="0" applyFont="1" applyBorder="1" applyAlignment="1">
      <alignment horizontal="center"/>
    </xf>
    <xf numFmtId="0" fontId="17" fillId="0" borderId="62" xfId="0" applyFont="1" applyBorder="1" applyAlignment="1">
      <alignment horizontal="center"/>
    </xf>
    <xf numFmtId="14" fontId="17" fillId="0" borderId="58" xfId="0" applyNumberFormat="1" applyFont="1" applyBorder="1" applyAlignment="1">
      <alignment horizontal="center"/>
    </xf>
    <xf numFmtId="14" fontId="17" fillId="0" borderId="35" xfId="0" applyNumberFormat="1" applyFont="1" applyBorder="1" applyAlignment="1">
      <alignment horizontal="center"/>
    </xf>
    <xf numFmtId="14" fontId="17" fillId="0" borderId="61" xfId="0" applyNumberFormat="1" applyFont="1" applyBorder="1" applyAlignment="1">
      <alignment horizontal="center"/>
    </xf>
    <xf numFmtId="0" fontId="18" fillId="0" borderId="0" xfId="0" applyFont="1"/>
    <xf numFmtId="0" fontId="17" fillId="0" borderId="59" xfId="0" applyFont="1" applyBorder="1"/>
    <xf numFmtId="0" fontId="17" fillId="0" borderId="64" xfId="0" applyFont="1" applyBorder="1"/>
    <xf numFmtId="0" fontId="17" fillId="0" borderId="62" xfId="0" applyFont="1" applyBorder="1"/>
    <xf numFmtId="0" fontId="2" fillId="0" borderId="50" xfId="0" applyFont="1" applyBorder="1" applyAlignment="1">
      <alignment horizontal="right"/>
    </xf>
    <xf numFmtId="0" fontId="17" fillId="0" borderId="8" xfId="0" applyFont="1" applyBorder="1" applyAlignment="1">
      <alignment horizontal="center"/>
    </xf>
    <xf numFmtId="0" fontId="17" fillId="0" borderId="52" xfId="0" applyFont="1" applyBorder="1" applyAlignment="1">
      <alignment horizontal="center"/>
    </xf>
    <xf numFmtId="0" fontId="2" fillId="0" borderId="35" xfId="0" applyFont="1" applyBorder="1"/>
    <xf numFmtId="0" fontId="18" fillId="0" borderId="0" xfId="0" applyFont="1" applyAlignment="1">
      <alignment horizontal="center"/>
    </xf>
    <xf numFmtId="0" fontId="17" fillId="0" borderId="69" xfId="0" applyFont="1" applyBorder="1"/>
    <xf numFmtId="0" fontId="17" fillId="0" borderId="69" xfId="0" applyFont="1" applyBorder="1" applyAlignment="1">
      <alignment horizontal="center"/>
    </xf>
    <xf numFmtId="0" fontId="17" fillId="0" borderId="57" xfId="0" applyFont="1" applyBorder="1"/>
    <xf numFmtId="0" fontId="2" fillId="0" borderId="58" xfId="0" applyFont="1" applyBorder="1"/>
    <xf numFmtId="0" fontId="2" fillId="0" borderId="59" xfId="0" applyFont="1" applyBorder="1"/>
    <xf numFmtId="0" fontId="17" fillId="0" borderId="63" xfId="0" applyFont="1" applyBorder="1"/>
    <xf numFmtId="0" fontId="17" fillId="0" borderId="64" xfId="0" applyFont="1" applyBorder="1" applyAlignment="1">
      <alignment horizontal="right"/>
    </xf>
    <xf numFmtId="0" fontId="17" fillId="0" borderId="60" xfId="0" applyFont="1" applyBorder="1"/>
    <xf numFmtId="14" fontId="17" fillId="0" borderId="62" xfId="0" applyNumberFormat="1" applyFont="1" applyBorder="1"/>
    <xf numFmtId="0" fontId="2" fillId="13" borderId="8" xfId="0" applyFont="1" applyFill="1" applyBorder="1"/>
    <xf numFmtId="0" fontId="2" fillId="0" borderId="58" xfId="0" applyFont="1" applyBorder="1" applyAlignment="1">
      <alignment horizontal="center"/>
    </xf>
    <xf numFmtId="0" fontId="2" fillId="13" borderId="52" xfId="0" applyFont="1" applyFill="1" applyBorder="1" applyAlignment="1">
      <alignment horizontal="center"/>
    </xf>
    <xf numFmtId="0" fontId="19" fillId="0" borderId="57" xfId="0" applyFont="1" applyBorder="1"/>
    <xf numFmtId="0" fontId="19" fillId="0" borderId="59" xfId="0" applyFont="1" applyBorder="1"/>
    <xf numFmtId="0" fontId="19" fillId="0" borderId="63" xfId="0" applyFont="1" applyBorder="1"/>
    <xf numFmtId="0" fontId="19" fillId="0" borderId="64" xfId="0" applyFont="1" applyBorder="1"/>
    <xf numFmtId="0" fontId="19" fillId="0" borderId="60" xfId="0" applyFont="1" applyBorder="1"/>
    <xf numFmtId="0" fontId="19" fillId="0" borderId="62" xfId="0" applyFont="1" applyBorder="1"/>
    <xf numFmtId="0" fontId="2" fillId="13" borderId="52" xfId="0" applyFont="1" applyFill="1" applyBorder="1"/>
    <xf numFmtId="0" fontId="2" fillId="13" borderId="40" xfId="0" applyFont="1" applyFill="1" applyBorder="1"/>
    <xf numFmtId="0" fontId="2" fillId="13" borderId="56" xfId="0" applyFont="1" applyFill="1" applyBorder="1"/>
    <xf numFmtId="0" fontId="2" fillId="13" borderId="46" xfId="0" applyFont="1" applyFill="1" applyBorder="1"/>
    <xf numFmtId="0" fontId="2" fillId="13" borderId="48" xfId="0" applyFont="1" applyFill="1" applyBorder="1" applyAlignment="1">
      <alignment horizontal="center"/>
    </xf>
    <xf numFmtId="0" fontId="2" fillId="9" borderId="50" xfId="0" applyFont="1" applyFill="1" applyBorder="1" applyAlignment="1">
      <alignment horizontal="left"/>
    </xf>
    <xf numFmtId="0" fontId="2" fillId="9" borderId="52" xfId="0" applyFont="1" applyFill="1" applyBorder="1" applyAlignment="1">
      <alignment horizontal="center"/>
    </xf>
    <xf numFmtId="16" fontId="0" fillId="0" borderId="0" xfId="0" applyNumberFormat="1"/>
    <xf numFmtId="16" fontId="17" fillId="0" borderId="35" xfId="0" applyNumberFormat="1" applyFont="1" applyBorder="1" applyAlignment="1">
      <alignment horizontal="center"/>
    </xf>
    <xf numFmtId="0" fontId="2" fillId="0" borderId="57" xfId="0" applyFont="1" applyBorder="1"/>
    <xf numFmtId="0" fontId="2" fillId="0" borderId="59" xfId="0" applyFont="1" applyBorder="1" applyAlignment="1">
      <alignment horizontal="center"/>
    </xf>
    <xf numFmtId="16" fontId="17" fillId="0" borderId="64" xfId="0" applyNumberFormat="1" applyFont="1" applyBorder="1" applyAlignment="1">
      <alignment horizontal="center"/>
    </xf>
    <xf numFmtId="16" fontId="17" fillId="0" borderId="62" xfId="0" applyNumberFormat="1" applyFont="1" applyBorder="1" applyAlignment="1">
      <alignment horizontal="center"/>
    </xf>
    <xf numFmtId="0" fontId="2" fillId="9" borderId="40" xfId="0" applyFont="1" applyFill="1" applyBorder="1"/>
    <xf numFmtId="0" fontId="2" fillId="9" borderId="50" xfId="0" applyFont="1" applyFill="1" applyBorder="1"/>
    <xf numFmtId="0" fontId="2" fillId="9" borderId="52" xfId="0" applyFont="1" applyFill="1" applyBorder="1"/>
    <xf numFmtId="0" fontId="6" fillId="13" borderId="50" xfId="0" applyFont="1" applyFill="1" applyBorder="1"/>
    <xf numFmtId="0" fontId="6" fillId="13" borderId="52" xfId="0" applyFont="1" applyFill="1" applyBorder="1" applyAlignment="1">
      <alignment horizontal="center"/>
    </xf>
    <xf numFmtId="0" fontId="17" fillId="0" borderId="78" xfId="0" applyFont="1" applyBorder="1"/>
    <xf numFmtId="0" fontId="17" fillId="0" borderId="78" xfId="0" applyFont="1" applyBorder="1" applyAlignment="1">
      <alignment horizontal="center"/>
    </xf>
    <xf numFmtId="0" fontId="2" fillId="13" borderId="50" xfId="0" applyFont="1" applyFill="1" applyBorder="1" applyAlignment="1">
      <alignment horizontal="center"/>
    </xf>
    <xf numFmtId="0" fontId="15" fillId="9" borderId="8" xfId="0" applyFont="1" applyFill="1" applyBorder="1"/>
    <xf numFmtId="0" fontId="17" fillId="13" borderId="54" xfId="0" applyFont="1" applyFill="1" applyBorder="1" applyAlignment="1">
      <alignment horizontal="center"/>
    </xf>
    <xf numFmtId="0" fontId="2" fillId="13" borderId="54" xfId="0" applyFont="1" applyFill="1" applyBorder="1" applyAlignment="1">
      <alignment horizontal="center"/>
    </xf>
    <xf numFmtId="0" fontId="2" fillId="13" borderId="40" xfId="0" applyFont="1" applyFill="1" applyBorder="1" applyAlignment="1">
      <alignment horizontal="center"/>
    </xf>
    <xf numFmtId="0" fontId="2" fillId="13" borderId="55" xfId="0" applyFont="1" applyFill="1" applyBorder="1"/>
    <xf numFmtId="0" fontId="2" fillId="13" borderId="56" xfId="0" applyFont="1" applyFill="1" applyBorder="1" applyAlignment="1">
      <alignment horizontal="center"/>
    </xf>
    <xf numFmtId="0" fontId="22" fillId="0" borderId="35" xfId="0" applyFont="1" applyBorder="1"/>
    <xf numFmtId="0" fontId="22" fillId="0" borderId="35" xfId="0" applyFont="1" applyBorder="1" applyAlignment="1">
      <alignment horizontal="center"/>
    </xf>
    <xf numFmtId="14" fontId="22" fillId="0" borderId="63" xfId="0" applyNumberFormat="1" applyFont="1" applyBorder="1" applyAlignment="1">
      <alignment horizontal="center"/>
    </xf>
    <xf numFmtId="0" fontId="22" fillId="0" borderId="64" xfId="0" applyFont="1" applyBorder="1" applyAlignment="1">
      <alignment horizontal="center"/>
    </xf>
    <xf numFmtId="14" fontId="22" fillId="0" borderId="60" xfId="0" applyNumberFormat="1" applyFont="1" applyBorder="1" applyAlignment="1">
      <alignment horizontal="center"/>
    </xf>
    <xf numFmtId="0" fontId="22" fillId="0" borderId="61" xfId="0" applyFont="1" applyBorder="1"/>
    <xf numFmtId="0" fontId="22" fillId="0" borderId="62" xfId="0" applyFont="1" applyBorder="1" applyAlignment="1">
      <alignment horizontal="center"/>
    </xf>
    <xf numFmtId="14" fontId="22" fillId="0" borderId="108" xfId="0" applyNumberFormat="1" applyFont="1" applyBorder="1" applyAlignment="1">
      <alignment horizontal="center"/>
    </xf>
    <xf numFmtId="0" fontId="22" fillId="0" borderId="78" xfId="0" applyFont="1" applyBorder="1"/>
    <xf numFmtId="0" fontId="22" fillId="0" borderId="82" xfId="0" applyFont="1" applyBorder="1" applyAlignment="1">
      <alignment horizontal="center"/>
    </xf>
    <xf numFmtId="0" fontId="16" fillId="0" borderId="50" xfId="0" applyFont="1" applyBorder="1" applyAlignment="1">
      <alignment horizontal="center"/>
    </xf>
    <xf numFmtId="0" fontId="16" fillId="0" borderId="52" xfId="0" applyFont="1" applyBorder="1" applyAlignment="1">
      <alignment horizontal="center"/>
    </xf>
    <xf numFmtId="0" fontId="16" fillId="0" borderId="50" xfId="0" applyFont="1" applyBorder="1"/>
    <xf numFmtId="0" fontId="16" fillId="0" borderId="8" xfId="0" applyFont="1" applyBorder="1"/>
    <xf numFmtId="0" fontId="22" fillId="0" borderId="78" xfId="0" applyFont="1" applyBorder="1" applyAlignment="1">
      <alignment horizontal="center"/>
    </xf>
    <xf numFmtId="0" fontId="22" fillId="0" borderId="61" xfId="0" applyFont="1" applyBorder="1" applyAlignment="1">
      <alignment horizontal="center"/>
    </xf>
    <xf numFmtId="0" fontId="16" fillId="13" borderId="50" xfId="0" applyFont="1" applyFill="1" applyBorder="1"/>
    <xf numFmtId="0" fontId="21" fillId="13" borderId="52" xfId="0" applyFont="1" applyFill="1" applyBorder="1"/>
    <xf numFmtId="0" fontId="23" fillId="0" borderId="35" xfId="0" applyFont="1" applyBorder="1"/>
    <xf numFmtId="0" fontId="24" fillId="0" borderId="35" xfId="0" applyFont="1" applyBorder="1"/>
    <xf numFmtId="0" fontId="25" fillId="0" borderId="35" xfId="0" applyFont="1" applyBorder="1" applyAlignment="1">
      <alignment horizontal="center"/>
    </xf>
    <xf numFmtId="0" fontId="17" fillId="0" borderId="50" xfId="0" applyFont="1" applyBorder="1"/>
    <xf numFmtId="0" fontId="17" fillId="0" borderId="8" xfId="0" applyFont="1" applyBorder="1"/>
    <xf numFmtId="0" fontId="2" fillId="0" borderId="78" xfId="0" applyFont="1" applyBorder="1"/>
    <xf numFmtId="0" fontId="16" fillId="0" borderId="62" xfId="0" applyFont="1" applyBorder="1" applyAlignment="1">
      <alignment horizontal="center"/>
    </xf>
    <xf numFmtId="0" fontId="17" fillId="0" borderId="108" xfId="0" applyFont="1" applyBorder="1" applyAlignment="1">
      <alignment horizontal="center"/>
    </xf>
    <xf numFmtId="0" fontId="17" fillId="0" borderId="82" xfId="0" applyFont="1" applyBorder="1" applyAlignment="1">
      <alignment horizontal="center"/>
    </xf>
    <xf numFmtId="0" fontId="16" fillId="0" borderId="62" xfId="0" applyFont="1" applyBorder="1"/>
    <xf numFmtId="0" fontId="2" fillId="13" borderId="8" xfId="0" applyFont="1" applyFill="1" applyBorder="1" applyAlignment="1">
      <alignment horizontal="center"/>
    </xf>
    <xf numFmtId="0" fontId="0" fillId="0" borderId="77" xfId="0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0" fillId="0" borderId="70" xfId="0" applyBorder="1" applyAlignment="1">
      <alignment horizontal="center"/>
    </xf>
    <xf numFmtId="0" fontId="0" fillId="0" borderId="87" xfId="0" applyBorder="1" applyAlignment="1">
      <alignment horizontal="center"/>
    </xf>
    <xf numFmtId="0" fontId="0" fillId="0" borderId="83" xfId="0" applyBorder="1" applyAlignment="1">
      <alignment horizontal="center"/>
    </xf>
    <xf numFmtId="0" fontId="0" fillId="0" borderId="85" xfId="0" applyBorder="1" applyAlignment="1">
      <alignment horizontal="center"/>
    </xf>
    <xf numFmtId="0" fontId="6" fillId="0" borderId="51" xfId="0" applyFont="1" applyBorder="1" applyAlignment="1">
      <alignment horizontal="center" vertical="center"/>
    </xf>
    <xf numFmtId="0" fontId="26" fillId="0" borderId="65" xfId="0" applyFont="1" applyBorder="1" applyAlignment="1">
      <alignment horizontal="center"/>
    </xf>
    <xf numFmtId="0" fontId="26" fillId="0" borderId="36" xfId="0" applyFont="1" applyBorder="1" applyAlignment="1">
      <alignment horizontal="center"/>
    </xf>
    <xf numFmtId="0" fontId="26" fillId="0" borderId="66" xfId="0" applyFont="1" applyBorder="1" applyAlignment="1">
      <alignment horizontal="center"/>
    </xf>
    <xf numFmtId="0" fontId="26" fillId="0" borderId="37" xfId="0" applyFont="1" applyBorder="1" applyAlignment="1">
      <alignment horizontal="center"/>
    </xf>
    <xf numFmtId="0" fontId="26" fillId="0" borderId="100" xfId="0" applyFont="1" applyBorder="1" applyAlignment="1">
      <alignment horizontal="center"/>
    </xf>
    <xf numFmtId="0" fontId="26" fillId="0" borderId="94" xfId="0" applyFont="1" applyBorder="1" applyAlignment="1">
      <alignment horizontal="center"/>
    </xf>
    <xf numFmtId="0" fontId="26" fillId="0" borderId="87" xfId="0" applyFont="1" applyBorder="1" applyAlignment="1">
      <alignment horizontal="center"/>
    </xf>
    <xf numFmtId="0" fontId="26" fillId="0" borderId="83" xfId="0" applyFont="1" applyBorder="1" applyAlignment="1">
      <alignment horizontal="center"/>
    </xf>
    <xf numFmtId="0" fontId="26" fillId="0" borderId="85" xfId="0" applyFont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6" fillId="0" borderId="48" xfId="0" applyFont="1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76" xfId="0" applyBorder="1" applyAlignment="1">
      <alignment horizontal="center"/>
    </xf>
    <xf numFmtId="0" fontId="0" fillId="0" borderId="107" xfId="0" applyBorder="1" applyAlignment="1">
      <alignment horizontal="center"/>
    </xf>
    <xf numFmtId="0" fontId="26" fillId="0" borderId="71" xfId="0" applyFont="1" applyBorder="1" applyAlignment="1">
      <alignment horizontal="center"/>
    </xf>
    <xf numFmtId="0" fontId="26" fillId="0" borderId="75" xfId="0" applyFont="1" applyBorder="1" applyAlignment="1">
      <alignment horizontal="center"/>
    </xf>
    <xf numFmtId="0" fontId="7" fillId="6" borderId="8" xfId="0" applyFont="1" applyFill="1" applyBorder="1" applyAlignment="1">
      <alignment horizontal="center"/>
    </xf>
    <xf numFmtId="0" fontId="7" fillId="0" borderId="65" xfId="0" applyFont="1" applyBorder="1" applyAlignment="1">
      <alignment horizontal="center"/>
    </xf>
    <xf numFmtId="0" fontId="27" fillId="0" borderId="0" xfId="0" applyFont="1"/>
    <xf numFmtId="0" fontId="7" fillId="6" borderId="8" xfId="0" applyFont="1" applyFill="1" applyBorder="1" applyAlignment="1">
      <alignment horizontal="right"/>
    </xf>
    <xf numFmtId="0" fontId="28" fillId="0" borderId="46" xfId="0" applyFont="1" applyBorder="1" applyAlignment="1">
      <alignment horizontal="center"/>
    </xf>
    <xf numFmtId="0" fontId="28" fillId="0" borderId="47" xfId="0" applyFont="1" applyBorder="1" applyAlignment="1">
      <alignment horizontal="center"/>
    </xf>
    <xf numFmtId="0" fontId="11" fillId="0" borderId="47" xfId="0" applyFont="1" applyBorder="1" applyAlignment="1">
      <alignment horizontal="center"/>
    </xf>
    <xf numFmtId="0" fontId="7" fillId="6" borderId="50" xfId="0" applyFont="1" applyFill="1" applyBorder="1" applyAlignment="1">
      <alignment horizontal="left"/>
    </xf>
    <xf numFmtId="0" fontId="29" fillId="0" borderId="8" xfId="0" applyFont="1" applyBorder="1" applyAlignment="1">
      <alignment horizontal="center"/>
    </xf>
    <xf numFmtId="16" fontId="0" fillId="0" borderId="57" xfId="0" applyNumberFormat="1" applyBorder="1" applyAlignment="1">
      <alignment horizontal="center"/>
    </xf>
    <xf numFmtId="16" fontId="0" fillId="0" borderId="63" xfId="0" applyNumberFormat="1" applyBorder="1" applyAlignment="1">
      <alignment horizontal="center"/>
    </xf>
    <xf numFmtId="16" fontId="0" fillId="0" borderId="60" xfId="0" applyNumberFormat="1" applyBorder="1" applyAlignment="1">
      <alignment horizontal="center"/>
    </xf>
    <xf numFmtId="0" fontId="6" fillId="14" borderId="0" xfId="0" applyFont="1" applyFill="1" applyAlignment="1">
      <alignment horizontal="center"/>
    </xf>
    <xf numFmtId="0" fontId="0" fillId="14" borderId="0" xfId="0" applyFill="1" applyAlignment="1">
      <alignment horizontal="center"/>
    </xf>
    <xf numFmtId="0" fontId="30" fillId="15" borderId="0" xfId="0" applyFont="1" applyFill="1" applyAlignment="1">
      <alignment horizontal="center"/>
    </xf>
    <xf numFmtId="0" fontId="0" fillId="0" borderId="55" xfId="0" applyBorder="1" applyAlignment="1">
      <alignment horizontal="center"/>
    </xf>
    <xf numFmtId="0" fontId="0" fillId="7" borderId="89" xfId="0" applyFill="1" applyBorder="1" applyAlignment="1">
      <alignment horizontal="center" vertical="center"/>
    </xf>
    <xf numFmtId="0" fontId="0" fillId="7" borderId="90" xfId="0" applyFill="1" applyBorder="1" applyAlignment="1">
      <alignment horizontal="center" vertical="center"/>
    </xf>
    <xf numFmtId="0" fontId="0" fillId="9" borderId="0" xfId="0" applyFill="1" applyAlignment="1">
      <alignment horizontal="center"/>
    </xf>
    <xf numFmtId="0" fontId="0" fillId="16" borderId="0" xfId="0" applyFill="1" applyAlignment="1">
      <alignment horizontal="center"/>
    </xf>
    <xf numFmtId="0" fontId="0" fillId="0" borderId="60" xfId="0" applyBorder="1" applyAlignment="1">
      <alignment horizontal="center"/>
    </xf>
    <xf numFmtId="0" fontId="6" fillId="0" borderId="50" xfId="0" applyFont="1" applyBorder="1"/>
    <xf numFmtId="0" fontId="0" fillId="0" borderId="61" xfId="0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106" xfId="0" applyBorder="1" applyAlignment="1">
      <alignment horizontal="center"/>
    </xf>
    <xf numFmtId="0" fontId="0" fillId="0" borderId="108" xfId="0" applyBorder="1" applyAlignment="1">
      <alignment horizontal="center"/>
    </xf>
    <xf numFmtId="0" fontId="0" fillId="0" borderId="70" xfId="0" applyBorder="1" applyAlignment="1">
      <alignment horizontal="center" vertical="center"/>
    </xf>
    <xf numFmtId="0" fontId="0" fillId="0" borderId="93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7" fillId="5" borderId="50" xfId="0" applyFont="1" applyFill="1" applyBorder="1" applyAlignment="1">
      <alignment horizontal="center" vertical="center"/>
    </xf>
    <xf numFmtId="0" fontId="7" fillId="5" borderId="51" xfId="0" applyFont="1" applyFill="1" applyBorder="1" applyAlignment="1">
      <alignment horizontal="center" vertical="center"/>
    </xf>
    <xf numFmtId="0" fontId="7" fillId="5" borderId="52" xfId="0" applyFont="1" applyFill="1" applyBorder="1" applyAlignment="1">
      <alignment horizontal="center" vertical="center"/>
    </xf>
    <xf numFmtId="0" fontId="0" fillId="7" borderId="69" xfId="0" applyFill="1" applyBorder="1" applyAlignment="1">
      <alignment horizontal="center" vertical="center"/>
    </xf>
    <xf numFmtId="0" fontId="0" fillId="7" borderId="77" xfId="0" applyFill="1" applyBorder="1" applyAlignment="1">
      <alignment horizontal="center" vertical="center"/>
    </xf>
    <xf numFmtId="0" fontId="0" fillId="7" borderId="78" xfId="0" applyFill="1" applyBorder="1" applyAlignment="1">
      <alignment horizontal="center" vertical="center"/>
    </xf>
    <xf numFmtId="0" fontId="0" fillId="0" borderId="107" xfId="0" applyBorder="1" applyAlignment="1">
      <alignment horizontal="center" vertical="center"/>
    </xf>
    <xf numFmtId="0" fontId="0" fillId="0" borderId="71" xfId="0" applyBorder="1" applyAlignment="1">
      <alignment horizontal="center"/>
    </xf>
    <xf numFmtId="0" fontId="0" fillId="7" borderId="35" xfId="0" applyFill="1" applyBorder="1" applyAlignment="1">
      <alignment horizontal="center" vertical="center"/>
    </xf>
    <xf numFmtId="0" fontId="0" fillId="7" borderId="58" xfId="0" applyFill="1" applyBorder="1" applyAlignment="1">
      <alignment horizontal="center" vertical="center"/>
    </xf>
    <xf numFmtId="0" fontId="0" fillId="7" borderId="64" xfId="0" applyFill="1" applyBorder="1" applyAlignment="1">
      <alignment horizontal="center" vertical="center"/>
    </xf>
    <xf numFmtId="0" fontId="7" fillId="5" borderId="54" xfId="0" applyFont="1" applyFill="1" applyBorder="1" applyAlignment="1">
      <alignment horizontal="center" vertical="center"/>
    </xf>
    <xf numFmtId="0" fontId="7" fillId="5" borderId="55" xfId="0" applyFont="1" applyFill="1" applyBorder="1" applyAlignment="1">
      <alignment horizontal="center" vertical="center"/>
    </xf>
    <xf numFmtId="0" fontId="7" fillId="5" borderId="56" xfId="0" applyFont="1" applyFill="1" applyBorder="1" applyAlignment="1">
      <alignment horizontal="center" vertical="center"/>
    </xf>
    <xf numFmtId="0" fontId="0" fillId="5" borderId="54" xfId="0" applyFill="1" applyBorder="1" applyAlignment="1">
      <alignment horizontal="center"/>
    </xf>
    <xf numFmtId="0" fontId="0" fillId="5" borderId="55" xfId="0" applyFill="1" applyBorder="1" applyAlignment="1">
      <alignment horizontal="center"/>
    </xf>
    <xf numFmtId="0" fontId="0" fillId="5" borderId="56" xfId="0" applyFill="1" applyBorder="1" applyAlignment="1">
      <alignment horizontal="center"/>
    </xf>
    <xf numFmtId="0" fontId="6" fillId="5" borderId="54" xfId="0" applyFont="1" applyFill="1" applyBorder="1" applyAlignment="1">
      <alignment horizontal="center" vertical="center"/>
    </xf>
    <xf numFmtId="0" fontId="6" fillId="5" borderId="55" xfId="0" applyFont="1" applyFill="1" applyBorder="1" applyAlignment="1">
      <alignment horizontal="center" vertical="center"/>
    </xf>
    <xf numFmtId="0" fontId="6" fillId="5" borderId="56" xfId="0" applyFont="1" applyFill="1" applyBorder="1" applyAlignment="1">
      <alignment horizontal="center" vertical="center"/>
    </xf>
    <xf numFmtId="0" fontId="8" fillId="4" borderId="50" xfId="0" applyFont="1" applyFill="1" applyBorder="1" applyAlignment="1">
      <alignment horizontal="center" vertical="center"/>
    </xf>
    <xf numFmtId="0" fontId="8" fillId="4" borderId="51" xfId="0" applyFont="1" applyFill="1" applyBorder="1" applyAlignment="1">
      <alignment horizontal="center" vertical="center"/>
    </xf>
    <xf numFmtId="0" fontId="8" fillId="4" borderId="52" xfId="0" applyFont="1" applyFill="1" applyBorder="1" applyAlignment="1">
      <alignment horizontal="center" vertical="center"/>
    </xf>
    <xf numFmtId="0" fontId="6" fillId="5" borderId="50" xfId="0" applyFont="1" applyFill="1" applyBorder="1" applyAlignment="1">
      <alignment horizontal="center" vertical="center"/>
    </xf>
    <xf numFmtId="0" fontId="6" fillId="5" borderId="51" xfId="0" applyFont="1" applyFill="1" applyBorder="1" applyAlignment="1">
      <alignment horizontal="center" vertical="center"/>
    </xf>
    <xf numFmtId="0" fontId="6" fillId="5" borderId="52" xfId="0" applyFont="1" applyFill="1" applyBorder="1" applyAlignment="1">
      <alignment horizontal="center" vertical="center"/>
    </xf>
    <xf numFmtId="0" fontId="6" fillId="5" borderId="54" xfId="0" applyFont="1" applyFill="1" applyBorder="1" applyAlignment="1">
      <alignment horizontal="center"/>
    </xf>
    <xf numFmtId="0" fontId="6" fillId="5" borderId="55" xfId="0" applyFont="1" applyFill="1" applyBorder="1" applyAlignment="1">
      <alignment horizontal="center"/>
    </xf>
    <xf numFmtId="0" fontId="6" fillId="5" borderId="56" xfId="0" applyFont="1" applyFill="1" applyBorder="1" applyAlignment="1">
      <alignment horizontal="center"/>
    </xf>
    <xf numFmtId="0" fontId="6" fillId="0" borderId="50" xfId="0" applyFont="1" applyBorder="1" applyAlignment="1">
      <alignment horizontal="center"/>
    </xf>
    <xf numFmtId="0" fontId="6" fillId="0" borderId="51" xfId="0" applyFont="1" applyBorder="1" applyAlignment="1">
      <alignment horizontal="center"/>
    </xf>
    <xf numFmtId="0" fontId="6" fillId="0" borderId="52" xfId="0" applyFont="1" applyBorder="1" applyAlignment="1">
      <alignment horizontal="center"/>
    </xf>
    <xf numFmtId="0" fontId="6" fillId="0" borderId="54" xfId="0" applyFont="1" applyBorder="1" applyAlignment="1">
      <alignment horizontal="center"/>
    </xf>
    <xf numFmtId="0" fontId="6" fillId="0" borderId="56" xfId="0" applyFont="1" applyBorder="1" applyAlignment="1">
      <alignment horizontal="center"/>
    </xf>
    <xf numFmtId="0" fontId="6" fillId="14" borderId="0" xfId="0" applyFont="1" applyFill="1" applyAlignment="1">
      <alignment horizontal="center" vertical="center"/>
    </xf>
    <xf numFmtId="0" fontId="0" fillId="0" borderId="54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20" fillId="0" borderId="40" xfId="0" applyFont="1" applyBorder="1" applyAlignment="1">
      <alignment horizontal="center" textRotation="45" wrapText="1"/>
    </xf>
    <xf numFmtId="0" fontId="20" fillId="0" borderId="89" xfId="0" applyFont="1" applyBorder="1" applyAlignment="1">
      <alignment horizontal="center" textRotation="45" wrapText="1"/>
    </xf>
    <xf numFmtId="0" fontId="20" fillId="0" borderId="90" xfId="0" applyFont="1" applyBorder="1" applyAlignment="1">
      <alignment horizontal="center" textRotation="45" wrapText="1"/>
    </xf>
    <xf numFmtId="0" fontId="2" fillId="13" borderId="50" xfId="0" applyFont="1" applyFill="1" applyBorder="1" applyAlignment="1">
      <alignment horizontal="center"/>
    </xf>
    <xf numFmtId="0" fontId="2" fillId="13" borderId="52" xfId="0" applyFont="1" applyFill="1" applyBorder="1" applyAlignment="1">
      <alignment horizontal="center"/>
    </xf>
    <xf numFmtId="0" fontId="6" fillId="14" borderId="50" xfId="0" applyFont="1" applyFill="1" applyBorder="1" applyAlignment="1">
      <alignment horizontal="center"/>
    </xf>
    <xf numFmtId="0" fontId="6" fillId="14" borderId="51" xfId="0" applyFont="1" applyFill="1" applyBorder="1" applyAlignment="1">
      <alignment horizontal="center"/>
    </xf>
    <xf numFmtId="0" fontId="6" fillId="14" borderId="52" xfId="0" applyFont="1" applyFill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9" borderId="54" xfId="0" applyFont="1" applyFill="1" applyBorder="1" applyAlignment="1">
      <alignment horizontal="center"/>
    </xf>
    <xf numFmtId="0" fontId="2" fillId="9" borderId="56" xfId="0" applyFont="1" applyFill="1" applyBorder="1" applyAlignment="1">
      <alignment horizontal="center"/>
    </xf>
    <xf numFmtId="0" fontId="6" fillId="13" borderId="50" xfId="0" applyFont="1" applyFill="1" applyBorder="1" applyAlignment="1">
      <alignment horizontal="center"/>
    </xf>
    <xf numFmtId="0" fontId="6" fillId="13" borderId="51" xfId="0" applyFont="1" applyFill="1" applyBorder="1" applyAlignment="1">
      <alignment horizontal="center"/>
    </xf>
    <xf numFmtId="0" fontId="6" fillId="13" borderId="52" xfId="0" applyFont="1" applyFill="1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9" borderId="95" xfId="0" applyFill="1" applyBorder="1" applyAlignment="1">
      <alignment horizontal="right"/>
    </xf>
    <xf numFmtId="0" fontId="0" fillId="9" borderId="110" xfId="0" applyFill="1" applyBorder="1" applyAlignment="1">
      <alignment horizontal="right"/>
    </xf>
    <xf numFmtId="0" fontId="0" fillId="16" borderId="95" xfId="0" applyFill="1" applyBorder="1" applyAlignment="1">
      <alignment horizontal="right"/>
    </xf>
    <xf numFmtId="0" fontId="0" fillId="16" borderId="110" xfId="0" applyFill="1" applyBorder="1" applyAlignment="1">
      <alignment horizontal="right"/>
    </xf>
    <xf numFmtId="0" fontId="0" fillId="16" borderId="73" xfId="0" applyFill="1" applyBorder="1" applyAlignment="1">
      <alignment horizontal="right"/>
    </xf>
    <xf numFmtId="0" fontId="0" fillId="16" borderId="74" xfId="0" applyFill="1" applyBorder="1" applyAlignment="1">
      <alignment horizontal="right"/>
    </xf>
    <xf numFmtId="0" fontId="0" fillId="9" borderId="54" xfId="0" applyFill="1" applyBorder="1" applyAlignment="1">
      <alignment horizontal="right"/>
    </xf>
    <xf numFmtId="0" fontId="0" fillId="9" borderId="56" xfId="0" applyFill="1" applyBorder="1" applyAlignment="1">
      <alignment horizontal="right"/>
    </xf>
    <xf numFmtId="0" fontId="4" fillId="11" borderId="104" xfId="0" applyFont="1" applyFill="1" applyBorder="1" applyAlignment="1">
      <alignment horizontal="center" vertical="center"/>
    </xf>
    <xf numFmtId="0" fontId="4" fillId="11" borderId="89" xfId="0" applyFont="1" applyFill="1" applyBorder="1" applyAlignment="1">
      <alignment horizontal="center" vertical="center"/>
    </xf>
    <xf numFmtId="0" fontId="4" fillId="11" borderId="102" xfId="0" applyFont="1" applyFill="1" applyBorder="1" applyAlignment="1">
      <alignment horizontal="center" vertical="center"/>
    </xf>
    <xf numFmtId="0" fontId="0" fillId="7" borderId="40" xfId="0" applyFill="1" applyBorder="1" applyAlignment="1">
      <alignment horizontal="center" vertical="center"/>
    </xf>
    <xf numFmtId="0" fontId="0" fillId="7" borderId="89" xfId="0" applyFill="1" applyBorder="1" applyAlignment="1">
      <alignment horizontal="center" vertical="center"/>
    </xf>
    <xf numFmtId="0" fontId="0" fillId="7" borderId="90" xfId="0" applyFill="1" applyBorder="1" applyAlignment="1">
      <alignment horizontal="center" vertical="center"/>
    </xf>
    <xf numFmtId="0" fontId="7" fillId="5" borderId="95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0" fontId="0" fillId="0" borderId="90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95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4" fillId="11" borderId="92" xfId="0" applyFont="1" applyFill="1" applyBorder="1" applyAlignment="1">
      <alignment horizontal="center" vertical="center"/>
    </xf>
    <xf numFmtId="0" fontId="4" fillId="11" borderId="105" xfId="0" applyFont="1" applyFill="1" applyBorder="1" applyAlignment="1">
      <alignment horizontal="center" vertical="center"/>
    </xf>
    <xf numFmtId="0" fontId="0" fillId="7" borderId="54" xfId="0" applyFill="1" applyBorder="1" applyAlignment="1">
      <alignment horizontal="center" vertical="center"/>
    </xf>
    <xf numFmtId="0" fontId="0" fillId="7" borderId="95" xfId="0" applyFill="1" applyBorder="1" applyAlignment="1">
      <alignment horizontal="center" vertical="center"/>
    </xf>
    <xf numFmtId="0" fontId="0" fillId="7" borderId="73" xfId="0" applyFill="1" applyBorder="1" applyAlignment="1">
      <alignment horizontal="center" vertical="center"/>
    </xf>
    <xf numFmtId="0" fontId="0" fillId="5" borderId="40" xfId="0" applyFill="1" applyBorder="1" applyAlignment="1">
      <alignment horizontal="center" vertical="center"/>
    </xf>
    <xf numFmtId="0" fontId="0" fillId="5" borderId="89" xfId="0" applyFill="1" applyBorder="1" applyAlignment="1">
      <alignment horizontal="center" vertical="center"/>
    </xf>
    <xf numFmtId="0" fontId="0" fillId="5" borderId="90" xfId="0" applyFill="1" applyBorder="1" applyAlignment="1">
      <alignment horizontal="center" vertical="center"/>
    </xf>
    <xf numFmtId="0" fontId="4" fillId="11" borderId="4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24"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ont>
        <color theme="1"/>
      </font>
      <fill>
        <patternFill>
          <fgColor auto="1"/>
          <bgColor theme="4" tint="0.59996337778862885"/>
        </patternFill>
      </fill>
    </dxf>
    <dxf>
      <font>
        <color theme="1"/>
      </font>
      <fill>
        <patternFill>
          <fgColor auto="1"/>
          <bgColor theme="4" tint="0.59996337778862885"/>
        </patternFill>
      </fill>
    </dxf>
    <dxf>
      <font>
        <color theme="1"/>
      </font>
      <fill>
        <patternFill>
          <fgColor auto="1"/>
          <bgColor theme="4" tint="0.59996337778862885"/>
        </patternFill>
      </fill>
    </dxf>
    <dxf>
      <font>
        <color theme="1"/>
      </font>
      <fill>
        <patternFill>
          <fgColor auto="1"/>
          <bgColor theme="4" tint="0.59996337778862885"/>
        </patternFill>
      </fill>
    </dxf>
    <dxf>
      <font>
        <color theme="1"/>
      </font>
      <fill>
        <patternFill>
          <fgColor auto="1"/>
          <bgColor theme="4" tint="0.59996337778862885"/>
        </patternFill>
      </fill>
    </dxf>
    <dxf>
      <font>
        <color theme="1"/>
      </font>
      <fill>
        <patternFill>
          <fgColor auto="1"/>
          <bgColor theme="4" tint="0.59996337778862885"/>
        </patternFill>
      </fill>
    </dxf>
    <dxf>
      <font>
        <color theme="1"/>
      </font>
      <fill>
        <patternFill>
          <fgColor auto="1"/>
          <bgColor theme="4" tint="0.59996337778862885"/>
        </patternFill>
      </fill>
    </dxf>
    <dxf>
      <font>
        <color theme="1"/>
      </font>
      <fill>
        <patternFill>
          <fgColor auto="1"/>
          <bgColor theme="4" tint="0.59996337778862885"/>
        </patternFill>
      </fill>
    </dxf>
    <dxf>
      <font>
        <color theme="1"/>
      </font>
      <fill>
        <patternFill>
          <fgColor auto="1"/>
          <bgColor theme="4" tint="0.59996337778862885"/>
        </patternFill>
      </fill>
    </dxf>
    <dxf>
      <font>
        <color theme="1"/>
      </font>
      <fill>
        <patternFill>
          <fgColor auto="1"/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25400</xdr:colOff>
      <xdr:row>1</xdr:row>
      <xdr:rowOff>38100</xdr:rowOff>
    </xdr:from>
    <xdr:to>
      <xdr:col>11</xdr:col>
      <xdr:colOff>144577</xdr:colOff>
      <xdr:row>14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4973C6-424D-31BC-FB3B-745C364D1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4400" y="254000"/>
          <a:ext cx="3421177" cy="274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25400</xdr:colOff>
      <xdr:row>16</xdr:row>
      <xdr:rowOff>25400</xdr:rowOff>
    </xdr:from>
    <xdr:to>
      <xdr:col>11</xdr:col>
      <xdr:colOff>177800</xdr:colOff>
      <xdr:row>33</xdr:row>
      <xdr:rowOff>176736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2DBC852-99E6-543A-3225-76EF576CB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4400" y="3302000"/>
          <a:ext cx="3454400" cy="3618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1C2EE-2E08-EF46-BDF3-80E6B891457F}">
  <dimension ref="B2:AA287"/>
  <sheetViews>
    <sheetView tabSelected="1" zoomScale="69" workbookViewId="0">
      <pane ySplit="4" topLeftCell="A5" activePane="bottomLeft" state="frozen"/>
      <selection pane="bottomLeft" activeCell="B1" sqref="B1"/>
    </sheetView>
  </sheetViews>
  <sheetFormatPr baseColWidth="10" defaultRowHeight="16"/>
  <cols>
    <col min="1" max="1" width="3.33203125" customWidth="1"/>
    <col min="2" max="2" width="35.1640625" customWidth="1"/>
    <col min="3" max="3" width="60.33203125" customWidth="1"/>
    <col min="7" max="22" width="10.83203125" style="64"/>
    <col min="23" max="23" width="3.33203125" customWidth="1"/>
    <col min="24" max="24" width="11.83203125" customWidth="1"/>
    <col min="25" max="25" width="12.1640625" customWidth="1"/>
    <col min="26" max="26" width="12" customWidth="1"/>
  </cols>
  <sheetData>
    <row r="2" spans="2:27" ht="17" thickBot="1"/>
    <row r="3" spans="2:27" ht="23" thickBot="1">
      <c r="B3" s="63" t="s">
        <v>392</v>
      </c>
      <c r="C3" s="62" t="s">
        <v>393</v>
      </c>
      <c r="G3" s="514">
        <v>2025</v>
      </c>
      <c r="H3" s="515"/>
      <c r="I3" s="515"/>
      <c r="J3" s="515"/>
      <c r="K3" s="515"/>
      <c r="L3" s="515"/>
      <c r="M3" s="516"/>
      <c r="N3" s="514">
        <v>2026</v>
      </c>
      <c r="O3" s="515"/>
      <c r="P3" s="515"/>
      <c r="Q3" s="515"/>
      <c r="R3" s="515"/>
      <c r="S3" s="515"/>
      <c r="T3" s="515"/>
      <c r="U3" s="515"/>
      <c r="V3" s="516"/>
      <c r="X3" s="514">
        <v>2026</v>
      </c>
      <c r="Y3" s="515"/>
      <c r="Z3" s="515"/>
      <c r="AA3" s="516"/>
    </row>
    <row r="4" spans="2:27" ht="17" thickBot="1">
      <c r="E4" s="125" t="s">
        <v>389</v>
      </c>
      <c r="F4" s="125" t="s">
        <v>390</v>
      </c>
      <c r="G4" s="114" t="s">
        <v>379</v>
      </c>
      <c r="H4" s="115" t="s">
        <v>380</v>
      </c>
      <c r="I4" s="115" t="s">
        <v>381</v>
      </c>
      <c r="J4" s="115" t="s">
        <v>382</v>
      </c>
      <c r="K4" s="115" t="s">
        <v>383</v>
      </c>
      <c r="L4" s="115" t="s">
        <v>384</v>
      </c>
      <c r="M4" s="116" t="s">
        <v>385</v>
      </c>
      <c r="N4" s="114" t="s">
        <v>386</v>
      </c>
      <c r="O4" s="115" t="s">
        <v>387</v>
      </c>
      <c r="P4" s="115" t="s">
        <v>388</v>
      </c>
      <c r="Q4" s="115" t="s">
        <v>389</v>
      </c>
      <c r="R4" s="115" t="s">
        <v>390</v>
      </c>
      <c r="S4" s="115" t="s">
        <v>379</v>
      </c>
      <c r="T4" s="115" t="s">
        <v>380</v>
      </c>
      <c r="U4" s="115" t="s">
        <v>381</v>
      </c>
      <c r="V4" s="117" t="s">
        <v>382</v>
      </c>
      <c r="W4" s="61"/>
      <c r="X4" s="111" t="s">
        <v>383</v>
      </c>
      <c r="Y4" s="111" t="s">
        <v>384</v>
      </c>
      <c r="Z4" s="112" t="s">
        <v>385</v>
      </c>
      <c r="AA4" s="113" t="s">
        <v>692</v>
      </c>
    </row>
    <row r="5" spans="2:27" ht="20" thickBot="1">
      <c r="B5" s="9" t="s">
        <v>0</v>
      </c>
      <c r="C5" s="10" t="s">
        <v>1</v>
      </c>
      <c r="D5" s="11" t="s">
        <v>2</v>
      </c>
      <c r="E5" s="494" t="s">
        <v>391</v>
      </c>
      <c r="F5" s="495"/>
      <c r="G5" s="495"/>
      <c r="H5" s="495"/>
      <c r="I5" s="495"/>
      <c r="J5" s="495"/>
      <c r="K5" s="495"/>
      <c r="L5" s="495"/>
      <c r="M5" s="495"/>
      <c r="N5" s="495"/>
      <c r="O5" s="495"/>
      <c r="P5" s="495"/>
      <c r="Q5" s="495"/>
      <c r="R5" s="495"/>
      <c r="S5" s="495"/>
      <c r="T5" s="495"/>
      <c r="U5" s="495"/>
      <c r="V5" s="496"/>
      <c r="X5" s="517" t="s">
        <v>396</v>
      </c>
      <c r="Y5" s="518"/>
      <c r="Z5" s="518"/>
      <c r="AA5" s="519"/>
    </row>
    <row r="6" spans="2:27" ht="18">
      <c r="B6" s="12">
        <v>105</v>
      </c>
      <c r="C6" s="3" t="s">
        <v>3</v>
      </c>
      <c r="D6" s="4">
        <v>70</v>
      </c>
      <c r="E6" s="177"/>
      <c r="F6" s="178"/>
      <c r="G6" s="197">
        <v>70</v>
      </c>
      <c r="H6" s="197">
        <v>70</v>
      </c>
      <c r="I6" s="197">
        <v>70</v>
      </c>
      <c r="J6" s="197">
        <v>70</v>
      </c>
      <c r="K6" s="197">
        <v>70</v>
      </c>
      <c r="L6" s="197">
        <v>70</v>
      </c>
      <c r="M6" s="197">
        <v>70</v>
      </c>
      <c r="N6" s="197">
        <v>70</v>
      </c>
      <c r="O6" s="197">
        <v>70</v>
      </c>
      <c r="P6" s="197">
        <v>70</v>
      </c>
      <c r="Q6" s="197">
        <v>70</v>
      </c>
      <c r="R6" s="197">
        <v>70</v>
      </c>
      <c r="S6" s="197">
        <v>70</v>
      </c>
      <c r="T6" s="197">
        <v>70</v>
      </c>
      <c r="U6" s="197">
        <v>70</v>
      </c>
      <c r="V6" s="198">
        <v>70</v>
      </c>
      <c r="X6" s="73"/>
      <c r="Y6" s="74"/>
      <c r="Z6" s="74"/>
      <c r="AA6" s="75"/>
    </row>
    <row r="7" spans="2:27" ht="18">
      <c r="B7" s="13">
        <v>117</v>
      </c>
      <c r="C7" s="6" t="s">
        <v>4</v>
      </c>
      <c r="D7" s="7">
        <v>0</v>
      </c>
      <c r="E7" s="139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40"/>
      <c r="X7" s="76"/>
      <c r="Y7" s="67"/>
      <c r="Z7" s="67"/>
      <c r="AA7" s="77"/>
    </row>
    <row r="8" spans="2:27" ht="18">
      <c r="B8" s="13">
        <v>125</v>
      </c>
      <c r="C8" s="6" t="s">
        <v>5</v>
      </c>
      <c r="D8" s="7">
        <v>70</v>
      </c>
      <c r="E8" s="184"/>
      <c r="F8" s="68">
        <v>70</v>
      </c>
      <c r="G8" s="68">
        <v>70</v>
      </c>
      <c r="H8" s="68">
        <v>70</v>
      </c>
      <c r="I8" s="68">
        <v>70</v>
      </c>
      <c r="J8" s="68">
        <v>70</v>
      </c>
      <c r="K8" s="68">
        <v>70</v>
      </c>
      <c r="L8" s="68">
        <v>70</v>
      </c>
      <c r="M8" s="68">
        <v>70</v>
      </c>
      <c r="N8" s="68">
        <v>70</v>
      </c>
      <c r="O8" s="68">
        <v>70</v>
      </c>
      <c r="P8" s="68">
        <v>70</v>
      </c>
      <c r="Q8" s="68">
        <v>70</v>
      </c>
      <c r="R8" s="68">
        <v>70</v>
      </c>
      <c r="S8" s="68">
        <v>70</v>
      </c>
      <c r="T8" s="68">
        <v>70</v>
      </c>
      <c r="U8" s="68">
        <v>70</v>
      </c>
      <c r="V8" s="84">
        <v>70</v>
      </c>
      <c r="X8" s="76"/>
      <c r="Y8" s="67"/>
      <c r="Z8" s="67"/>
      <c r="AA8" s="77"/>
    </row>
    <row r="9" spans="2:27" ht="18">
      <c r="B9" s="13">
        <v>133</v>
      </c>
      <c r="C9" s="6" t="s">
        <v>6</v>
      </c>
      <c r="D9" s="7">
        <v>70</v>
      </c>
      <c r="E9" s="183"/>
      <c r="F9" s="167"/>
      <c r="G9" s="167"/>
      <c r="H9" s="167"/>
      <c r="I9" s="167"/>
      <c r="J9" s="167"/>
      <c r="K9" s="167"/>
      <c r="L9" s="68">
        <v>70</v>
      </c>
      <c r="M9" s="68">
        <v>70</v>
      </c>
      <c r="N9" s="68">
        <v>70</v>
      </c>
      <c r="O9" s="68">
        <v>70</v>
      </c>
      <c r="P9" s="68">
        <v>70</v>
      </c>
      <c r="Q9" s="68">
        <v>70</v>
      </c>
      <c r="R9" s="68">
        <v>70</v>
      </c>
      <c r="S9" s="68">
        <v>70</v>
      </c>
      <c r="T9" s="68">
        <v>70</v>
      </c>
      <c r="U9" s="68">
        <v>70</v>
      </c>
      <c r="V9" s="84"/>
      <c r="X9" s="76"/>
      <c r="Y9" s="67"/>
      <c r="Z9" s="67"/>
      <c r="AA9" s="77"/>
    </row>
    <row r="10" spans="2:27" ht="18">
      <c r="B10" s="13">
        <v>149</v>
      </c>
      <c r="C10" s="6" t="s">
        <v>7</v>
      </c>
      <c r="D10" s="7">
        <v>70</v>
      </c>
      <c r="E10" s="183"/>
      <c r="F10" s="167"/>
      <c r="G10" s="167"/>
      <c r="H10" s="167"/>
      <c r="I10" s="167"/>
      <c r="J10" s="68">
        <v>70</v>
      </c>
      <c r="K10" s="68">
        <v>70</v>
      </c>
      <c r="L10" s="68">
        <v>70</v>
      </c>
      <c r="M10" s="68">
        <v>70</v>
      </c>
      <c r="N10" s="68">
        <v>70</v>
      </c>
      <c r="O10" s="68">
        <v>70</v>
      </c>
      <c r="P10" s="68">
        <v>70</v>
      </c>
      <c r="Q10" s="68">
        <v>70</v>
      </c>
      <c r="R10" s="68">
        <v>70</v>
      </c>
      <c r="S10" s="68">
        <v>70</v>
      </c>
      <c r="T10" s="68">
        <v>70</v>
      </c>
      <c r="U10" s="68">
        <v>70</v>
      </c>
      <c r="V10" s="84"/>
      <c r="X10" s="76"/>
      <c r="Y10" s="67"/>
      <c r="Z10" s="67"/>
      <c r="AA10" s="77"/>
    </row>
    <row r="11" spans="2:27" ht="18">
      <c r="B11" s="13" t="s">
        <v>8</v>
      </c>
      <c r="C11" s="6"/>
      <c r="D11" s="7">
        <v>0</v>
      </c>
      <c r="E11" s="139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40"/>
      <c r="X11" s="76"/>
      <c r="Y11" s="67"/>
      <c r="Z11" s="67"/>
      <c r="AA11" s="77"/>
    </row>
    <row r="12" spans="2:27" ht="18">
      <c r="B12" s="13" t="s">
        <v>9</v>
      </c>
      <c r="C12" s="6" t="s">
        <v>10</v>
      </c>
      <c r="D12" s="7">
        <v>70</v>
      </c>
      <c r="E12" s="183"/>
      <c r="F12" s="167"/>
      <c r="G12" s="167"/>
      <c r="H12" s="167"/>
      <c r="I12" s="167"/>
      <c r="J12" s="68">
        <v>70</v>
      </c>
      <c r="K12" s="68">
        <v>70</v>
      </c>
      <c r="L12" s="68">
        <v>70</v>
      </c>
      <c r="M12" s="68">
        <v>70</v>
      </c>
      <c r="N12" s="68">
        <v>70</v>
      </c>
      <c r="O12" s="68">
        <v>70</v>
      </c>
      <c r="P12" s="68">
        <v>70</v>
      </c>
      <c r="Q12" s="68">
        <v>70</v>
      </c>
      <c r="R12" s="68">
        <v>70</v>
      </c>
      <c r="S12" s="68">
        <v>70</v>
      </c>
      <c r="T12" s="68">
        <v>70</v>
      </c>
      <c r="U12" s="68">
        <v>70</v>
      </c>
      <c r="V12" s="84">
        <v>70</v>
      </c>
      <c r="X12" s="76"/>
      <c r="Y12" s="67"/>
      <c r="Z12" s="67"/>
      <c r="AA12" s="77"/>
    </row>
    <row r="13" spans="2:27" ht="18">
      <c r="B13" s="13">
        <v>153</v>
      </c>
      <c r="C13" s="6" t="s">
        <v>11</v>
      </c>
      <c r="D13" s="7">
        <v>0</v>
      </c>
      <c r="E13" s="139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40"/>
      <c r="X13" s="76"/>
      <c r="Y13" s="67"/>
      <c r="Z13" s="67"/>
      <c r="AA13" s="77"/>
    </row>
    <row r="14" spans="2:27" ht="18">
      <c r="B14" s="13" t="s">
        <v>12</v>
      </c>
      <c r="C14" s="6" t="s">
        <v>13</v>
      </c>
      <c r="D14" s="7">
        <v>70</v>
      </c>
      <c r="E14" s="183"/>
      <c r="F14" s="167"/>
      <c r="G14" s="167"/>
      <c r="H14" s="167"/>
      <c r="I14" s="167"/>
      <c r="J14" s="68">
        <v>70</v>
      </c>
      <c r="K14" s="68">
        <v>70</v>
      </c>
      <c r="L14" s="68">
        <v>70</v>
      </c>
      <c r="M14" s="68">
        <v>70</v>
      </c>
      <c r="N14" s="68">
        <v>70</v>
      </c>
      <c r="O14" s="68">
        <v>70</v>
      </c>
      <c r="P14" s="68">
        <v>70</v>
      </c>
      <c r="Q14" s="68">
        <v>70</v>
      </c>
      <c r="R14" s="68">
        <v>70</v>
      </c>
      <c r="S14" s="68">
        <v>70</v>
      </c>
      <c r="T14" s="68">
        <v>70</v>
      </c>
      <c r="U14" s="68">
        <v>70</v>
      </c>
      <c r="V14" s="84"/>
      <c r="X14" s="76"/>
      <c r="Y14" s="67"/>
      <c r="Z14" s="67"/>
      <c r="AA14" s="77"/>
    </row>
    <row r="15" spans="2:27" ht="18">
      <c r="B15" s="13" t="s">
        <v>14</v>
      </c>
      <c r="C15" s="6" t="s">
        <v>15</v>
      </c>
      <c r="D15" s="7">
        <v>70</v>
      </c>
      <c r="E15" s="183"/>
      <c r="F15" s="167"/>
      <c r="G15" s="68">
        <v>70</v>
      </c>
      <c r="H15" s="68">
        <v>70</v>
      </c>
      <c r="I15" s="68">
        <v>70</v>
      </c>
      <c r="J15" s="68">
        <v>70</v>
      </c>
      <c r="K15" s="68">
        <v>70</v>
      </c>
      <c r="L15" s="68">
        <v>70</v>
      </c>
      <c r="M15" s="68">
        <v>70</v>
      </c>
      <c r="N15" s="138"/>
      <c r="O15" s="138"/>
      <c r="P15" s="138"/>
      <c r="Q15" s="138"/>
      <c r="R15" s="138"/>
      <c r="S15" s="138"/>
      <c r="T15" s="138"/>
      <c r="U15" s="138"/>
      <c r="V15" s="138"/>
      <c r="X15" s="76"/>
      <c r="Y15" s="67"/>
      <c r="Z15" s="67"/>
      <c r="AA15" s="77"/>
    </row>
    <row r="16" spans="2:27" ht="18">
      <c r="B16" s="13">
        <v>175</v>
      </c>
      <c r="C16" s="6" t="s">
        <v>16</v>
      </c>
      <c r="D16" s="7">
        <v>70</v>
      </c>
      <c r="E16" s="183"/>
      <c r="F16" s="167"/>
      <c r="G16" s="167"/>
      <c r="H16" s="167"/>
      <c r="I16" s="167"/>
      <c r="J16" s="68">
        <v>70</v>
      </c>
      <c r="K16" s="68">
        <v>70</v>
      </c>
      <c r="L16" s="68">
        <v>70</v>
      </c>
      <c r="M16" s="68">
        <v>70</v>
      </c>
      <c r="N16" s="68">
        <v>70</v>
      </c>
      <c r="O16" s="68">
        <v>70</v>
      </c>
      <c r="P16" s="68">
        <v>70</v>
      </c>
      <c r="Q16" s="68">
        <v>70</v>
      </c>
      <c r="R16" s="68">
        <v>70</v>
      </c>
      <c r="S16" s="68">
        <v>70</v>
      </c>
      <c r="T16" s="68">
        <v>70</v>
      </c>
      <c r="U16" s="68">
        <v>70</v>
      </c>
      <c r="V16" s="84">
        <v>70</v>
      </c>
      <c r="X16" s="76"/>
      <c r="Y16" s="67"/>
      <c r="Z16" s="67"/>
      <c r="AA16" s="77"/>
    </row>
    <row r="17" spans="2:27" ht="18">
      <c r="B17" s="13" t="s">
        <v>17</v>
      </c>
      <c r="C17" s="6" t="s">
        <v>18</v>
      </c>
      <c r="D17" s="7">
        <v>70</v>
      </c>
      <c r="E17" s="183"/>
      <c r="F17" s="167"/>
      <c r="G17" s="167"/>
      <c r="H17" s="167"/>
      <c r="I17" s="167"/>
      <c r="J17" s="68">
        <v>70</v>
      </c>
      <c r="K17" s="68">
        <v>70</v>
      </c>
      <c r="L17" s="68">
        <v>70</v>
      </c>
      <c r="M17" s="68">
        <v>70</v>
      </c>
      <c r="N17" s="68">
        <v>70</v>
      </c>
      <c r="O17" s="68">
        <v>70</v>
      </c>
      <c r="P17" s="68">
        <v>70</v>
      </c>
      <c r="Q17" s="68">
        <v>70</v>
      </c>
      <c r="R17" s="68">
        <v>70</v>
      </c>
      <c r="S17" s="68">
        <v>70</v>
      </c>
      <c r="T17" s="68">
        <v>70</v>
      </c>
      <c r="U17" s="68">
        <v>70</v>
      </c>
      <c r="V17" s="84">
        <v>70</v>
      </c>
      <c r="X17" s="76"/>
      <c r="Y17" s="67"/>
      <c r="Z17" s="67"/>
      <c r="AA17" s="77"/>
    </row>
    <row r="18" spans="2:27" ht="19" thickBot="1">
      <c r="B18" s="14"/>
      <c r="C18" s="15" t="s">
        <v>18</v>
      </c>
      <c r="D18" s="87">
        <v>0</v>
      </c>
      <c r="E18" s="186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87"/>
      <c r="V18" s="188"/>
      <c r="X18" s="105"/>
      <c r="Y18" s="106"/>
      <c r="Z18" s="106"/>
      <c r="AA18" s="107"/>
    </row>
    <row r="19" spans="2:27" ht="17" thickBot="1">
      <c r="E19" s="168">
        <f t="shared" ref="E19:F19" si="0">SUM(E6:E18)</f>
        <v>0</v>
      </c>
      <c r="F19" s="168">
        <f t="shared" si="0"/>
        <v>70</v>
      </c>
      <c r="G19" s="168">
        <f>SUM(G6:G18)</f>
        <v>210</v>
      </c>
      <c r="H19" s="168">
        <f t="shared" ref="H19:V19" si="1">SUM(H6:H18)</f>
        <v>210</v>
      </c>
      <c r="I19" s="168">
        <f t="shared" si="1"/>
        <v>210</v>
      </c>
      <c r="J19" s="168">
        <f t="shared" si="1"/>
        <v>560</v>
      </c>
      <c r="K19" s="168">
        <f t="shared" si="1"/>
        <v>560</v>
      </c>
      <c r="L19" s="168">
        <f t="shared" si="1"/>
        <v>630</v>
      </c>
      <c r="M19" s="168">
        <f t="shared" si="1"/>
        <v>630</v>
      </c>
      <c r="N19" s="161">
        <f t="shared" si="1"/>
        <v>560</v>
      </c>
      <c r="O19" s="169">
        <f t="shared" si="1"/>
        <v>560</v>
      </c>
      <c r="P19" s="169">
        <f t="shared" si="1"/>
        <v>560</v>
      </c>
      <c r="Q19" s="169">
        <f t="shared" si="1"/>
        <v>560</v>
      </c>
      <c r="R19" s="169">
        <f t="shared" si="1"/>
        <v>560</v>
      </c>
      <c r="S19" s="169">
        <f t="shared" si="1"/>
        <v>560</v>
      </c>
      <c r="T19" s="169">
        <f t="shared" si="1"/>
        <v>560</v>
      </c>
      <c r="U19" s="169">
        <f t="shared" si="1"/>
        <v>560</v>
      </c>
      <c r="V19" s="169">
        <f t="shared" si="1"/>
        <v>350</v>
      </c>
      <c r="X19" s="95">
        <f>SUM(X6:X18)</f>
        <v>0</v>
      </c>
      <c r="Y19" s="95">
        <f t="shared" ref="Y19:AA19" si="2">SUM(Y6:Y18)</f>
        <v>0</v>
      </c>
      <c r="Z19" s="95">
        <f t="shared" si="2"/>
        <v>0</v>
      </c>
      <c r="AA19" s="97">
        <f t="shared" si="2"/>
        <v>0</v>
      </c>
    </row>
    <row r="20" spans="2:27" ht="17" thickBot="1"/>
    <row r="21" spans="2:27" ht="20" thickBot="1">
      <c r="B21" s="9" t="s">
        <v>19</v>
      </c>
      <c r="C21" s="23" t="s">
        <v>20</v>
      </c>
      <c r="D21" s="24" t="s">
        <v>2</v>
      </c>
      <c r="E21" s="505" t="s">
        <v>391</v>
      </c>
      <c r="F21" s="506"/>
      <c r="G21" s="506"/>
      <c r="H21" s="506"/>
      <c r="I21" s="506"/>
      <c r="J21" s="506"/>
      <c r="K21" s="506"/>
      <c r="L21" s="506"/>
      <c r="M21" s="506"/>
      <c r="N21" s="506"/>
      <c r="O21" s="506"/>
      <c r="P21" s="506"/>
      <c r="Q21" s="506"/>
      <c r="R21" s="506"/>
      <c r="S21" s="506"/>
      <c r="T21" s="506"/>
      <c r="U21" s="506"/>
      <c r="V21" s="507"/>
      <c r="X21" s="520" t="s">
        <v>396</v>
      </c>
      <c r="Y21" s="521"/>
      <c r="Z21" s="521"/>
      <c r="AA21" s="522"/>
    </row>
    <row r="22" spans="2:27" ht="18">
      <c r="B22" s="12" t="s">
        <v>21</v>
      </c>
      <c r="C22" s="6" t="s">
        <v>22</v>
      </c>
      <c r="D22" s="7">
        <v>0</v>
      </c>
      <c r="E22" s="189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Q22" s="190"/>
      <c r="R22" s="190"/>
      <c r="S22" s="190"/>
      <c r="T22" s="190"/>
      <c r="U22" s="190"/>
      <c r="V22" s="191"/>
      <c r="X22" s="73"/>
      <c r="Y22" s="74"/>
      <c r="Z22" s="74"/>
      <c r="AA22" s="75"/>
    </row>
    <row r="23" spans="2:27" ht="18">
      <c r="B23" s="13">
        <v>116</v>
      </c>
      <c r="C23" s="6" t="s">
        <v>23</v>
      </c>
      <c r="D23" s="7">
        <v>0</v>
      </c>
      <c r="E23" s="139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40"/>
      <c r="X23" s="76"/>
      <c r="Y23" s="67"/>
      <c r="Z23" s="67"/>
      <c r="AA23" s="77"/>
    </row>
    <row r="24" spans="2:27" ht="18">
      <c r="B24" s="13" t="s">
        <v>24</v>
      </c>
      <c r="C24" s="6" t="s">
        <v>25</v>
      </c>
      <c r="D24" s="7">
        <v>70</v>
      </c>
      <c r="E24" s="172"/>
      <c r="F24" s="167"/>
      <c r="G24" s="126">
        <v>70</v>
      </c>
      <c r="H24" s="68">
        <v>70</v>
      </c>
      <c r="I24" s="68">
        <v>70</v>
      </c>
      <c r="J24" s="68">
        <v>70</v>
      </c>
      <c r="K24" s="68">
        <v>70</v>
      </c>
      <c r="L24" s="68">
        <v>70</v>
      </c>
      <c r="M24" s="68">
        <v>70</v>
      </c>
      <c r="N24" s="68">
        <v>70</v>
      </c>
      <c r="O24" s="68">
        <v>70</v>
      </c>
      <c r="P24" s="68">
        <v>70</v>
      </c>
      <c r="Q24" s="68">
        <v>70</v>
      </c>
      <c r="R24" s="68">
        <v>70</v>
      </c>
      <c r="S24" s="68">
        <v>70</v>
      </c>
      <c r="T24" s="68"/>
      <c r="U24" s="68"/>
      <c r="V24" s="84"/>
      <c r="X24" s="76"/>
      <c r="Y24" s="67"/>
      <c r="Z24" s="67"/>
      <c r="AA24" s="77"/>
    </row>
    <row r="25" spans="2:27" ht="18">
      <c r="B25" s="13" t="s">
        <v>26</v>
      </c>
      <c r="C25" s="6" t="s">
        <v>27</v>
      </c>
      <c r="D25" s="7">
        <v>70</v>
      </c>
      <c r="E25" s="196"/>
      <c r="F25" s="171"/>
      <c r="G25" s="126">
        <v>70</v>
      </c>
      <c r="H25" s="68">
        <v>70</v>
      </c>
      <c r="I25" s="68">
        <v>70</v>
      </c>
      <c r="J25" s="68">
        <v>70</v>
      </c>
      <c r="K25" s="68">
        <v>70</v>
      </c>
      <c r="L25" s="68">
        <v>70</v>
      </c>
      <c r="M25" s="68">
        <v>70</v>
      </c>
      <c r="N25" s="68">
        <v>70</v>
      </c>
      <c r="O25" s="68">
        <v>70</v>
      </c>
      <c r="P25" s="68">
        <v>70</v>
      </c>
      <c r="Q25" s="68">
        <v>70</v>
      </c>
      <c r="R25" s="68">
        <v>70</v>
      </c>
      <c r="S25" s="68">
        <v>70</v>
      </c>
      <c r="T25" s="68">
        <v>70</v>
      </c>
      <c r="U25" s="68">
        <v>70</v>
      </c>
      <c r="V25" s="84">
        <v>70</v>
      </c>
      <c r="X25" s="76"/>
      <c r="Y25" s="67"/>
      <c r="Z25" s="67"/>
      <c r="AA25" s="77"/>
    </row>
    <row r="26" spans="2:27" ht="18">
      <c r="B26" s="13">
        <v>131</v>
      </c>
      <c r="C26" s="6" t="s">
        <v>28</v>
      </c>
      <c r="D26" s="7">
        <v>50</v>
      </c>
      <c r="E26" s="172"/>
      <c r="F26" s="167"/>
      <c r="G26" s="126">
        <v>60</v>
      </c>
      <c r="H26" s="68">
        <v>60</v>
      </c>
      <c r="I26" s="68">
        <v>60</v>
      </c>
      <c r="J26" s="68">
        <v>60</v>
      </c>
      <c r="K26" s="68">
        <v>60</v>
      </c>
      <c r="L26" s="68">
        <v>60</v>
      </c>
      <c r="M26" s="68">
        <v>60</v>
      </c>
      <c r="N26" s="68">
        <v>50</v>
      </c>
      <c r="O26" s="68">
        <v>50</v>
      </c>
      <c r="P26" s="68">
        <v>50</v>
      </c>
      <c r="Q26" s="68">
        <v>50</v>
      </c>
      <c r="R26" s="68">
        <v>70</v>
      </c>
      <c r="S26" s="68">
        <v>60</v>
      </c>
      <c r="T26" s="68">
        <v>60</v>
      </c>
      <c r="U26" s="68">
        <v>70</v>
      </c>
      <c r="V26" s="84">
        <v>70</v>
      </c>
      <c r="X26" s="76"/>
      <c r="Y26" s="67"/>
      <c r="Z26" s="67"/>
      <c r="AA26" s="77"/>
    </row>
    <row r="27" spans="2:27" ht="18">
      <c r="B27" s="13" t="s">
        <v>29</v>
      </c>
      <c r="C27" s="6" t="s">
        <v>30</v>
      </c>
      <c r="D27" s="7">
        <v>70</v>
      </c>
      <c r="E27" s="183"/>
      <c r="F27" s="167"/>
      <c r="G27" s="167"/>
      <c r="H27" s="167"/>
      <c r="I27" s="167"/>
      <c r="J27" s="167"/>
      <c r="K27" s="68">
        <v>70</v>
      </c>
      <c r="L27" s="68">
        <v>70</v>
      </c>
      <c r="M27" s="68">
        <v>70</v>
      </c>
      <c r="N27" s="68">
        <v>70</v>
      </c>
      <c r="O27" s="68">
        <v>70</v>
      </c>
      <c r="P27" s="68">
        <v>70</v>
      </c>
      <c r="Q27" s="68">
        <v>70</v>
      </c>
      <c r="R27" s="68">
        <v>70</v>
      </c>
      <c r="S27" s="68">
        <v>70</v>
      </c>
      <c r="T27" s="68">
        <v>70</v>
      </c>
      <c r="U27" s="68">
        <v>70</v>
      </c>
      <c r="V27" s="84">
        <v>70</v>
      </c>
      <c r="X27" s="76"/>
      <c r="Y27" s="67"/>
      <c r="Z27" s="67"/>
      <c r="AA27" s="77"/>
    </row>
    <row r="28" spans="2:27" ht="18">
      <c r="B28" s="13" t="s">
        <v>31</v>
      </c>
      <c r="C28" s="6" t="s">
        <v>32</v>
      </c>
      <c r="D28" s="7">
        <v>0</v>
      </c>
      <c r="E28" s="183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68">
        <v>70</v>
      </c>
      <c r="V28" s="84"/>
      <c r="X28" s="76"/>
      <c r="Y28" s="67"/>
      <c r="Z28" s="67"/>
      <c r="AA28" s="77"/>
    </row>
    <row r="29" spans="2:27" ht="18">
      <c r="B29" s="13" t="s">
        <v>33</v>
      </c>
      <c r="C29" s="6" t="s">
        <v>34</v>
      </c>
      <c r="D29" s="7">
        <v>70</v>
      </c>
      <c r="E29" s="183"/>
      <c r="F29" s="167"/>
      <c r="G29" s="68">
        <v>70</v>
      </c>
      <c r="H29" s="68">
        <v>70</v>
      </c>
      <c r="I29" s="68">
        <v>70</v>
      </c>
      <c r="J29" s="68">
        <v>70</v>
      </c>
      <c r="K29" s="68">
        <v>70</v>
      </c>
      <c r="L29" s="68">
        <v>70</v>
      </c>
      <c r="M29" s="68">
        <v>70</v>
      </c>
      <c r="N29" s="68">
        <v>70</v>
      </c>
      <c r="O29" s="68">
        <v>70</v>
      </c>
      <c r="P29" s="68">
        <v>70</v>
      </c>
      <c r="Q29" s="68">
        <v>70</v>
      </c>
      <c r="R29" s="68">
        <v>70</v>
      </c>
      <c r="S29" s="68">
        <v>70</v>
      </c>
      <c r="T29" s="68">
        <v>70</v>
      </c>
      <c r="U29" s="68">
        <v>70</v>
      </c>
      <c r="V29" s="84">
        <v>70</v>
      </c>
      <c r="X29" s="76"/>
      <c r="Y29" s="67"/>
      <c r="Z29" s="67"/>
      <c r="AA29" s="77"/>
    </row>
    <row r="30" spans="2:27" ht="18">
      <c r="B30" s="13">
        <v>135</v>
      </c>
      <c r="C30" s="6" t="s">
        <v>35</v>
      </c>
      <c r="D30" s="7">
        <v>40</v>
      </c>
      <c r="E30" s="183"/>
      <c r="F30" s="167"/>
      <c r="G30" s="68">
        <v>40</v>
      </c>
      <c r="H30" s="68">
        <v>40</v>
      </c>
      <c r="I30" s="68">
        <v>40</v>
      </c>
      <c r="J30" s="68">
        <v>40</v>
      </c>
      <c r="K30" s="68">
        <v>40</v>
      </c>
      <c r="L30" s="68">
        <v>40</v>
      </c>
      <c r="M30" s="68">
        <v>40</v>
      </c>
      <c r="N30" s="68">
        <v>40</v>
      </c>
      <c r="O30" s="68">
        <v>40</v>
      </c>
      <c r="P30" s="68">
        <v>40</v>
      </c>
      <c r="Q30" s="68">
        <v>40</v>
      </c>
      <c r="R30" s="68">
        <v>40</v>
      </c>
      <c r="S30" s="68">
        <v>40</v>
      </c>
      <c r="T30" s="68">
        <v>40</v>
      </c>
      <c r="U30" s="68">
        <v>40</v>
      </c>
      <c r="V30" s="84"/>
      <c r="X30" s="76"/>
      <c r="Y30" s="67"/>
      <c r="Z30" s="67"/>
      <c r="AA30" s="77"/>
    </row>
    <row r="31" spans="2:27" ht="18">
      <c r="B31" s="13">
        <v>137</v>
      </c>
      <c r="C31" s="6" t="s">
        <v>36</v>
      </c>
      <c r="D31" s="7">
        <v>70</v>
      </c>
      <c r="E31" s="183"/>
      <c r="F31" s="135"/>
      <c r="G31" s="68">
        <v>70</v>
      </c>
      <c r="H31" s="68">
        <v>70</v>
      </c>
      <c r="I31" s="68">
        <v>70</v>
      </c>
      <c r="J31" s="68">
        <v>70</v>
      </c>
      <c r="K31" s="68">
        <v>70</v>
      </c>
      <c r="L31" s="68">
        <v>70</v>
      </c>
      <c r="M31" s="68">
        <v>70</v>
      </c>
      <c r="N31" s="68">
        <v>70</v>
      </c>
      <c r="O31" s="68">
        <v>70</v>
      </c>
      <c r="P31" s="68">
        <v>70</v>
      </c>
      <c r="Q31" s="68">
        <v>70</v>
      </c>
      <c r="R31" s="68">
        <v>70</v>
      </c>
      <c r="S31" s="68">
        <v>70</v>
      </c>
      <c r="T31" s="68">
        <v>70</v>
      </c>
      <c r="U31" s="68">
        <v>70</v>
      </c>
      <c r="V31" s="84"/>
      <c r="X31" s="76"/>
      <c r="Y31" s="67"/>
      <c r="Z31" s="67"/>
      <c r="AA31" s="77"/>
    </row>
    <row r="32" spans="2:27" ht="18">
      <c r="B32" s="13">
        <v>140</v>
      </c>
      <c r="C32" s="6" t="s">
        <v>37</v>
      </c>
      <c r="D32" s="7">
        <v>70</v>
      </c>
      <c r="E32" s="183"/>
      <c r="F32" s="167"/>
      <c r="G32" s="68">
        <v>70</v>
      </c>
      <c r="H32" s="68">
        <v>70</v>
      </c>
      <c r="I32" s="68">
        <v>70</v>
      </c>
      <c r="J32" s="68">
        <v>70</v>
      </c>
      <c r="K32" s="68">
        <v>70</v>
      </c>
      <c r="L32" s="68">
        <v>70</v>
      </c>
      <c r="M32" s="68"/>
      <c r="N32" s="68"/>
      <c r="O32" s="68"/>
      <c r="P32" s="68"/>
      <c r="Q32" s="68"/>
      <c r="R32" s="68"/>
      <c r="S32" s="68"/>
      <c r="T32" s="68"/>
      <c r="U32" s="68"/>
      <c r="V32" s="84"/>
      <c r="X32" s="76"/>
      <c r="Y32" s="67"/>
      <c r="Z32" s="67"/>
      <c r="AA32" s="77"/>
    </row>
    <row r="33" spans="2:27" ht="18">
      <c r="B33" s="13" t="s">
        <v>38</v>
      </c>
      <c r="C33" s="6" t="s">
        <v>39</v>
      </c>
      <c r="D33" s="7">
        <v>70</v>
      </c>
      <c r="E33" s="183"/>
      <c r="F33" s="167"/>
      <c r="G33" s="167"/>
      <c r="H33" s="167"/>
      <c r="I33" s="68">
        <v>70</v>
      </c>
      <c r="J33" s="68">
        <v>70</v>
      </c>
      <c r="K33" s="68">
        <v>70</v>
      </c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84"/>
      <c r="X33" s="76"/>
      <c r="Y33" s="67"/>
      <c r="Z33" s="67"/>
      <c r="AA33" s="77"/>
    </row>
    <row r="34" spans="2:27" ht="18">
      <c r="B34" s="13" t="s">
        <v>40</v>
      </c>
      <c r="C34" s="6" t="s">
        <v>402</v>
      </c>
      <c r="D34" s="7">
        <v>70</v>
      </c>
      <c r="E34" s="183"/>
      <c r="F34" s="167"/>
      <c r="G34" s="167"/>
      <c r="H34" s="230"/>
      <c r="I34" s="68">
        <v>60</v>
      </c>
      <c r="J34" s="68">
        <v>60</v>
      </c>
      <c r="K34" s="68">
        <v>60</v>
      </c>
      <c r="L34" s="124">
        <v>60</v>
      </c>
      <c r="M34" s="124">
        <v>60</v>
      </c>
      <c r="N34" s="68"/>
      <c r="O34" s="68"/>
      <c r="P34" s="68"/>
      <c r="Q34" s="68"/>
      <c r="R34" s="68"/>
      <c r="S34" s="68"/>
      <c r="T34" s="68"/>
      <c r="U34" s="68"/>
      <c r="V34" s="84"/>
      <c r="X34" s="76"/>
      <c r="Y34" s="67"/>
      <c r="Z34" s="67"/>
      <c r="AA34" s="77"/>
    </row>
    <row r="35" spans="2:27" ht="18">
      <c r="B35" s="13">
        <v>147</v>
      </c>
      <c r="C35" s="6" t="s">
        <v>42</v>
      </c>
      <c r="D35" s="7">
        <v>70</v>
      </c>
      <c r="E35" s="183"/>
      <c r="F35" s="167"/>
      <c r="G35" s="68">
        <v>50</v>
      </c>
      <c r="H35" s="68">
        <v>50</v>
      </c>
      <c r="I35" s="68">
        <v>70</v>
      </c>
      <c r="J35" s="68">
        <v>70</v>
      </c>
      <c r="K35" s="68">
        <v>70</v>
      </c>
      <c r="L35" s="68">
        <v>70</v>
      </c>
      <c r="M35" s="68">
        <v>70</v>
      </c>
      <c r="N35" s="68">
        <v>70</v>
      </c>
      <c r="O35" s="68">
        <v>70</v>
      </c>
      <c r="P35" s="68">
        <v>70</v>
      </c>
      <c r="Q35" s="68">
        <v>70</v>
      </c>
      <c r="R35" s="68">
        <v>70</v>
      </c>
      <c r="S35" s="68">
        <v>70</v>
      </c>
      <c r="T35" s="68">
        <v>70</v>
      </c>
      <c r="U35" s="68">
        <v>70</v>
      </c>
      <c r="V35" s="84">
        <v>70</v>
      </c>
      <c r="X35" s="76"/>
      <c r="Y35" s="67"/>
      <c r="Z35" s="67"/>
      <c r="AA35" s="77"/>
    </row>
    <row r="36" spans="2:27" ht="18">
      <c r="B36" s="13">
        <v>151</v>
      </c>
      <c r="C36" s="6" t="s">
        <v>43</v>
      </c>
      <c r="D36" s="7">
        <v>0</v>
      </c>
      <c r="E36" s="185"/>
      <c r="F36" s="132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4"/>
      <c r="X36" s="76"/>
      <c r="Y36" s="67"/>
      <c r="Z36" s="67"/>
      <c r="AA36" s="77"/>
    </row>
    <row r="37" spans="2:27" ht="18">
      <c r="B37" s="13">
        <v>150</v>
      </c>
      <c r="C37" s="6" t="s">
        <v>44</v>
      </c>
      <c r="D37" s="7">
        <v>70</v>
      </c>
      <c r="E37" s="183"/>
      <c r="F37" s="167"/>
      <c r="G37" s="167"/>
      <c r="H37" s="167"/>
      <c r="I37" s="68">
        <v>70</v>
      </c>
      <c r="J37" s="68">
        <v>70</v>
      </c>
      <c r="K37" s="68">
        <v>70</v>
      </c>
      <c r="L37" s="68">
        <v>70</v>
      </c>
      <c r="M37" s="68">
        <v>70</v>
      </c>
      <c r="N37" s="68">
        <v>70</v>
      </c>
      <c r="O37" s="68">
        <v>70</v>
      </c>
      <c r="P37" s="68">
        <v>70</v>
      </c>
      <c r="Q37" s="68">
        <v>70</v>
      </c>
      <c r="R37" s="68">
        <v>70</v>
      </c>
      <c r="S37" s="68">
        <v>70</v>
      </c>
      <c r="T37" s="68">
        <v>70</v>
      </c>
      <c r="U37" s="68">
        <v>70</v>
      </c>
      <c r="V37" s="84">
        <v>70</v>
      </c>
      <c r="X37" s="129">
        <v>70</v>
      </c>
      <c r="Y37" s="67"/>
      <c r="Z37" s="67"/>
      <c r="AA37" s="77"/>
    </row>
    <row r="38" spans="2:27" ht="18">
      <c r="B38" s="13">
        <v>156</v>
      </c>
      <c r="C38" s="6" t="s">
        <v>45</v>
      </c>
      <c r="D38" s="7">
        <v>0</v>
      </c>
      <c r="E38" s="139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40"/>
      <c r="X38" s="76"/>
      <c r="Y38" s="67"/>
      <c r="Z38" s="67"/>
      <c r="AA38" s="77"/>
    </row>
    <row r="39" spans="2:27" ht="18">
      <c r="B39" s="13" t="s">
        <v>46</v>
      </c>
      <c r="C39" s="6" t="s">
        <v>47</v>
      </c>
      <c r="D39" s="7">
        <v>0</v>
      </c>
      <c r="E39" s="139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40"/>
      <c r="X39" s="76"/>
      <c r="Y39" s="67"/>
      <c r="Z39" s="67"/>
      <c r="AA39" s="77"/>
    </row>
    <row r="40" spans="2:27" ht="18">
      <c r="B40" s="13" t="s">
        <v>48</v>
      </c>
      <c r="C40" s="6" t="s">
        <v>49</v>
      </c>
      <c r="D40" s="7">
        <v>70</v>
      </c>
      <c r="E40" s="184"/>
      <c r="F40" s="68">
        <v>70</v>
      </c>
      <c r="G40" s="68">
        <v>70</v>
      </c>
      <c r="H40" s="68">
        <v>70</v>
      </c>
      <c r="I40" s="68">
        <v>70</v>
      </c>
      <c r="J40" s="68">
        <v>70</v>
      </c>
      <c r="K40" s="68">
        <v>70</v>
      </c>
      <c r="L40" s="68">
        <v>70</v>
      </c>
      <c r="M40" s="68">
        <v>70</v>
      </c>
      <c r="N40" s="68">
        <v>70</v>
      </c>
      <c r="O40" s="68">
        <v>70</v>
      </c>
      <c r="P40" s="68">
        <v>70</v>
      </c>
      <c r="Q40" s="68"/>
      <c r="R40" s="502">
        <v>100</v>
      </c>
      <c r="S40" s="497">
        <v>100</v>
      </c>
      <c r="T40" s="502">
        <v>100</v>
      </c>
      <c r="U40" s="502">
        <v>100</v>
      </c>
      <c r="V40" s="84"/>
      <c r="X40" s="76"/>
      <c r="Y40" s="67"/>
      <c r="Z40" s="67"/>
      <c r="AA40" s="77"/>
    </row>
    <row r="41" spans="2:27" ht="18">
      <c r="B41" s="13" t="s">
        <v>50</v>
      </c>
      <c r="C41" s="6" t="s">
        <v>51</v>
      </c>
      <c r="D41" s="7">
        <v>35</v>
      </c>
      <c r="E41" s="183"/>
      <c r="F41" s="167"/>
      <c r="G41" s="167"/>
      <c r="H41" s="167"/>
      <c r="I41" s="167"/>
      <c r="J41" s="68">
        <v>35</v>
      </c>
      <c r="K41" s="68">
        <v>35</v>
      </c>
      <c r="L41" s="68">
        <v>35</v>
      </c>
      <c r="M41" s="68">
        <v>35</v>
      </c>
      <c r="N41" s="68">
        <v>35</v>
      </c>
      <c r="O41" s="68">
        <v>35</v>
      </c>
      <c r="P41" s="68">
        <v>35</v>
      </c>
      <c r="Q41" s="68">
        <v>35</v>
      </c>
      <c r="R41" s="502"/>
      <c r="S41" s="498"/>
      <c r="T41" s="502"/>
      <c r="U41" s="502"/>
      <c r="V41" s="84"/>
      <c r="X41" s="76"/>
      <c r="Y41" s="67"/>
      <c r="Z41" s="67"/>
      <c r="AA41" s="77"/>
    </row>
    <row r="42" spans="2:27" ht="18">
      <c r="B42" s="13" t="s">
        <v>52</v>
      </c>
      <c r="C42" s="6" t="s">
        <v>53</v>
      </c>
      <c r="D42" s="7">
        <v>35</v>
      </c>
      <c r="E42" s="183"/>
      <c r="F42" s="167"/>
      <c r="G42" s="167"/>
      <c r="H42" s="167"/>
      <c r="I42" s="167"/>
      <c r="J42" s="68">
        <v>35</v>
      </c>
      <c r="K42" s="68">
        <v>35</v>
      </c>
      <c r="L42" s="68">
        <v>35</v>
      </c>
      <c r="M42" s="68">
        <v>35</v>
      </c>
      <c r="N42" s="68">
        <v>35</v>
      </c>
      <c r="O42" s="68">
        <v>35</v>
      </c>
      <c r="P42" s="68">
        <v>35</v>
      </c>
      <c r="Q42" s="68">
        <v>35</v>
      </c>
      <c r="R42" s="502"/>
      <c r="S42" s="499"/>
      <c r="T42" s="502"/>
      <c r="U42" s="502"/>
      <c r="V42" s="84"/>
      <c r="X42" s="76"/>
      <c r="Y42" s="67"/>
      <c r="Z42" s="67"/>
      <c r="AA42" s="77"/>
    </row>
    <row r="43" spans="2:27" ht="18">
      <c r="B43" s="13">
        <v>173</v>
      </c>
      <c r="C43" s="6" t="s">
        <v>54</v>
      </c>
      <c r="D43" s="7">
        <v>70</v>
      </c>
      <c r="E43" s="183"/>
      <c r="F43" s="167"/>
      <c r="G43" s="68">
        <v>70</v>
      </c>
      <c r="H43" s="68">
        <v>70</v>
      </c>
      <c r="I43" s="68">
        <v>70</v>
      </c>
      <c r="J43" s="68">
        <v>70</v>
      </c>
      <c r="K43" s="68">
        <v>70</v>
      </c>
      <c r="L43" s="68">
        <v>70</v>
      </c>
      <c r="M43" s="68">
        <v>70</v>
      </c>
      <c r="N43" s="68">
        <v>70</v>
      </c>
      <c r="O43" s="68">
        <v>70</v>
      </c>
      <c r="P43" s="68">
        <v>70</v>
      </c>
      <c r="Q43" s="68">
        <v>70</v>
      </c>
      <c r="R43" s="68">
        <v>70</v>
      </c>
      <c r="S43" s="68">
        <v>70</v>
      </c>
      <c r="T43" s="68">
        <v>70</v>
      </c>
      <c r="U43" s="68">
        <v>70</v>
      </c>
      <c r="V43" s="84">
        <v>70</v>
      </c>
      <c r="X43" s="76"/>
      <c r="Y43" s="67"/>
      <c r="Z43" s="67"/>
      <c r="AA43" s="77"/>
    </row>
    <row r="44" spans="2:27" ht="18">
      <c r="B44" s="13">
        <v>176</v>
      </c>
      <c r="C44" s="6" t="s">
        <v>55</v>
      </c>
      <c r="D44" s="7">
        <v>70</v>
      </c>
      <c r="E44" s="183"/>
      <c r="F44" s="167"/>
      <c r="G44" s="68">
        <v>50</v>
      </c>
      <c r="H44" s="68">
        <v>50</v>
      </c>
      <c r="I44" s="68">
        <v>70</v>
      </c>
      <c r="J44" s="68">
        <v>70</v>
      </c>
      <c r="K44" s="68">
        <v>70</v>
      </c>
      <c r="L44" s="68">
        <v>70</v>
      </c>
      <c r="M44" s="68">
        <v>70</v>
      </c>
      <c r="N44" s="68">
        <v>70</v>
      </c>
      <c r="O44" s="68">
        <v>70</v>
      </c>
      <c r="P44" s="68">
        <v>70</v>
      </c>
      <c r="Q44" s="68">
        <v>70</v>
      </c>
      <c r="R44" s="68">
        <v>70</v>
      </c>
      <c r="S44" s="68">
        <v>70</v>
      </c>
      <c r="T44" s="68">
        <v>70</v>
      </c>
      <c r="U44" s="68">
        <v>70</v>
      </c>
      <c r="V44" s="84"/>
      <c r="X44" s="76"/>
      <c r="Y44" s="67"/>
      <c r="Z44" s="67"/>
      <c r="AA44" s="77"/>
    </row>
    <row r="45" spans="2:27" ht="18">
      <c r="B45" s="13" t="s">
        <v>56</v>
      </c>
      <c r="C45" s="6" t="s">
        <v>57</v>
      </c>
      <c r="D45" s="7">
        <v>35</v>
      </c>
      <c r="E45" s="183"/>
      <c r="F45" s="167"/>
      <c r="G45" s="68">
        <v>35</v>
      </c>
      <c r="H45" s="68">
        <v>35</v>
      </c>
      <c r="I45" s="68">
        <v>35</v>
      </c>
      <c r="J45" s="68">
        <v>35</v>
      </c>
      <c r="K45" s="68">
        <v>35</v>
      </c>
      <c r="L45" s="68">
        <v>35</v>
      </c>
      <c r="M45" s="68">
        <v>35</v>
      </c>
      <c r="N45" s="68">
        <v>35</v>
      </c>
      <c r="O45" s="68">
        <v>35</v>
      </c>
      <c r="P45" s="68"/>
      <c r="Q45" s="68"/>
      <c r="R45" s="68"/>
      <c r="S45" s="68"/>
      <c r="T45" s="68">
        <v>35</v>
      </c>
      <c r="U45" s="68">
        <v>35</v>
      </c>
      <c r="V45" s="84"/>
      <c r="X45" s="76"/>
      <c r="Y45" s="67"/>
      <c r="Z45" s="67"/>
      <c r="AA45" s="77"/>
    </row>
    <row r="46" spans="2:27" ht="18">
      <c r="B46" s="13" t="s">
        <v>58</v>
      </c>
      <c r="C46" s="6" t="s">
        <v>59</v>
      </c>
      <c r="D46" s="7">
        <v>0</v>
      </c>
      <c r="E46" s="139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40"/>
      <c r="X46" s="76"/>
      <c r="Y46" s="67"/>
      <c r="Z46" s="67"/>
      <c r="AA46" s="77"/>
    </row>
    <row r="47" spans="2:27" ht="18">
      <c r="B47" s="13">
        <v>183</v>
      </c>
      <c r="C47" s="6" t="s">
        <v>60</v>
      </c>
      <c r="D47" s="7">
        <v>70</v>
      </c>
      <c r="E47" s="183"/>
      <c r="F47" s="167"/>
      <c r="G47" s="68">
        <v>70</v>
      </c>
      <c r="H47" s="68">
        <v>70</v>
      </c>
      <c r="I47" s="128">
        <v>70</v>
      </c>
      <c r="J47" s="68">
        <v>70</v>
      </c>
      <c r="K47" s="68">
        <v>70</v>
      </c>
      <c r="L47" s="68">
        <v>70</v>
      </c>
      <c r="M47" s="68">
        <v>70</v>
      </c>
      <c r="N47" s="68">
        <v>70</v>
      </c>
      <c r="O47" s="68">
        <v>70</v>
      </c>
      <c r="P47" s="68">
        <v>70</v>
      </c>
      <c r="Q47" s="68">
        <v>70</v>
      </c>
      <c r="R47" s="68">
        <v>70</v>
      </c>
      <c r="S47" s="68">
        <v>70</v>
      </c>
      <c r="T47" s="68">
        <v>70</v>
      </c>
      <c r="U47" s="68">
        <v>70</v>
      </c>
      <c r="V47" s="84">
        <v>70</v>
      </c>
      <c r="X47" s="129">
        <v>70</v>
      </c>
      <c r="Y47" s="130">
        <v>70</v>
      </c>
      <c r="Z47" s="130">
        <v>70</v>
      </c>
      <c r="AA47" s="166">
        <v>70</v>
      </c>
    </row>
    <row r="48" spans="2:27" ht="19" thickBot="1">
      <c r="B48" s="14">
        <v>193</v>
      </c>
      <c r="C48" s="27" t="s">
        <v>61</v>
      </c>
      <c r="D48" s="87">
        <v>70</v>
      </c>
      <c r="E48" s="186"/>
      <c r="F48" s="187"/>
      <c r="G48" s="187"/>
      <c r="H48" s="187"/>
      <c r="I48" s="187"/>
      <c r="J48" s="187"/>
      <c r="K48" s="187"/>
      <c r="L48" s="187"/>
      <c r="M48" s="187"/>
      <c r="N48" s="187"/>
      <c r="O48" s="187"/>
      <c r="P48" s="187"/>
      <c r="Q48" s="187"/>
      <c r="R48" s="187"/>
      <c r="S48" s="187"/>
      <c r="T48" s="187"/>
      <c r="U48" s="187"/>
      <c r="V48" s="188"/>
      <c r="X48" s="105"/>
      <c r="Y48" s="106"/>
      <c r="Z48" s="106"/>
      <c r="AA48" s="77"/>
    </row>
    <row r="49" spans="2:27" ht="17" thickBot="1">
      <c r="E49" s="168">
        <f t="shared" ref="E49:F49" si="3">SUM(E22:E48)</f>
        <v>0</v>
      </c>
      <c r="F49" s="168">
        <f t="shared" si="3"/>
        <v>70</v>
      </c>
      <c r="G49" s="168">
        <f t="shared" ref="G49:V49" si="4">SUM(G22:G48)</f>
        <v>795</v>
      </c>
      <c r="H49" s="168">
        <f t="shared" si="4"/>
        <v>795</v>
      </c>
      <c r="I49" s="168">
        <f t="shared" si="4"/>
        <v>1035</v>
      </c>
      <c r="J49" s="168">
        <f t="shared" si="4"/>
        <v>1105</v>
      </c>
      <c r="K49" s="168">
        <f t="shared" si="4"/>
        <v>1175</v>
      </c>
      <c r="L49" s="168">
        <f t="shared" si="4"/>
        <v>1105</v>
      </c>
      <c r="M49" s="168">
        <f t="shared" si="4"/>
        <v>1035</v>
      </c>
      <c r="N49" s="161">
        <f t="shared" si="4"/>
        <v>965</v>
      </c>
      <c r="O49" s="169">
        <f t="shared" si="4"/>
        <v>965</v>
      </c>
      <c r="P49" s="169">
        <f t="shared" si="4"/>
        <v>930</v>
      </c>
      <c r="Q49" s="169">
        <f t="shared" si="4"/>
        <v>860</v>
      </c>
      <c r="R49" s="169">
        <f t="shared" si="4"/>
        <v>910</v>
      </c>
      <c r="S49" s="169">
        <f t="shared" si="4"/>
        <v>900</v>
      </c>
      <c r="T49" s="169">
        <f t="shared" si="4"/>
        <v>865</v>
      </c>
      <c r="U49" s="169">
        <f t="shared" si="4"/>
        <v>945</v>
      </c>
      <c r="V49" s="169">
        <f t="shared" si="4"/>
        <v>560</v>
      </c>
      <c r="X49" s="95">
        <f>SUM(X22:X48)</f>
        <v>140</v>
      </c>
      <c r="Y49" s="95">
        <f t="shared" ref="Y49:Z49" si="5">SUM(Y22:Y48)</f>
        <v>70</v>
      </c>
      <c r="Z49" s="95">
        <f t="shared" si="5"/>
        <v>70</v>
      </c>
      <c r="AA49" s="97">
        <f>SUM(AA22:AA48)</f>
        <v>70</v>
      </c>
    </row>
    <row r="50" spans="2:27" ht="17" thickBot="1"/>
    <row r="51" spans="2:27" ht="20" thickBot="1">
      <c r="B51" s="56" t="s">
        <v>62</v>
      </c>
      <c r="C51" s="23" t="s">
        <v>63</v>
      </c>
      <c r="D51" s="24" t="s">
        <v>2</v>
      </c>
      <c r="E51" s="505" t="s">
        <v>391</v>
      </c>
      <c r="F51" s="506"/>
      <c r="G51" s="506"/>
      <c r="H51" s="506"/>
      <c r="I51" s="506"/>
      <c r="J51" s="506"/>
      <c r="K51" s="506"/>
      <c r="L51" s="506"/>
      <c r="M51" s="506"/>
      <c r="N51" s="506"/>
      <c r="O51" s="506"/>
      <c r="P51" s="506"/>
      <c r="Q51" s="506"/>
      <c r="R51" s="506"/>
      <c r="S51" s="506"/>
      <c r="T51" s="506"/>
      <c r="U51" s="506"/>
      <c r="V51" s="507"/>
      <c r="X51" s="520" t="s">
        <v>396</v>
      </c>
      <c r="Y51" s="521"/>
      <c r="Z51" s="521"/>
      <c r="AA51" s="522"/>
    </row>
    <row r="52" spans="2:27" ht="19" thickBot="1">
      <c r="B52" s="58">
        <v>135</v>
      </c>
      <c r="C52" s="3" t="s">
        <v>64</v>
      </c>
      <c r="D52" s="19">
        <v>0</v>
      </c>
      <c r="E52" s="189"/>
      <c r="F52" s="190"/>
      <c r="G52" s="190"/>
      <c r="H52" s="190"/>
      <c r="I52" s="190"/>
      <c r="J52" s="190"/>
      <c r="K52" s="190"/>
      <c r="L52" s="190"/>
      <c r="M52" s="190"/>
      <c r="N52" s="190"/>
      <c r="O52" s="190"/>
      <c r="P52" s="190"/>
      <c r="Q52" s="190"/>
      <c r="R52" s="190"/>
      <c r="S52" s="190"/>
      <c r="T52" s="190"/>
      <c r="U52" s="190"/>
      <c r="V52" s="191"/>
      <c r="X52" s="73"/>
      <c r="Y52" s="74"/>
      <c r="Z52" s="74"/>
      <c r="AA52" s="75"/>
    </row>
    <row r="53" spans="2:27" ht="18">
      <c r="B53" s="25">
        <v>135</v>
      </c>
      <c r="C53" s="20" t="s">
        <v>65</v>
      </c>
      <c r="D53" s="7">
        <v>0</v>
      </c>
      <c r="E53" s="183"/>
      <c r="F53" s="167"/>
      <c r="G53" s="68">
        <v>70</v>
      </c>
      <c r="H53" s="68">
        <v>70</v>
      </c>
      <c r="I53" s="68">
        <v>70</v>
      </c>
      <c r="J53" s="68">
        <v>70</v>
      </c>
      <c r="K53" s="68">
        <v>70</v>
      </c>
      <c r="L53" s="68">
        <v>70</v>
      </c>
      <c r="M53" s="68"/>
      <c r="N53" s="68"/>
      <c r="O53" s="68"/>
      <c r="P53" s="68"/>
      <c r="Q53" s="68"/>
      <c r="R53" s="68"/>
      <c r="S53" s="68"/>
      <c r="T53" s="68"/>
      <c r="U53" s="68"/>
      <c r="V53" s="84"/>
      <c r="X53" s="76"/>
      <c r="Y53" s="67"/>
      <c r="Z53" s="67"/>
      <c r="AA53" s="77"/>
    </row>
    <row r="54" spans="2:27" ht="18">
      <c r="B54" s="26" t="s">
        <v>66</v>
      </c>
      <c r="C54" s="6" t="s">
        <v>67</v>
      </c>
      <c r="D54" s="7">
        <v>30</v>
      </c>
      <c r="E54" s="183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68">
        <v>30</v>
      </c>
      <c r="Q54" s="68">
        <v>30</v>
      </c>
      <c r="R54" s="68">
        <v>30</v>
      </c>
      <c r="S54" s="68">
        <v>30</v>
      </c>
      <c r="T54" s="68">
        <v>30</v>
      </c>
      <c r="U54" s="68">
        <v>30</v>
      </c>
      <c r="V54" s="84">
        <v>30</v>
      </c>
      <c r="X54" s="76"/>
      <c r="Y54" s="67"/>
      <c r="Z54" s="67"/>
      <c r="AA54" s="77"/>
    </row>
    <row r="55" spans="2:27" ht="18">
      <c r="B55" s="13" t="s">
        <v>68</v>
      </c>
      <c r="C55" s="6" t="s">
        <v>69</v>
      </c>
      <c r="D55" s="7">
        <v>70</v>
      </c>
      <c r="E55" s="183"/>
      <c r="F55" s="167"/>
      <c r="G55" s="68">
        <v>70</v>
      </c>
      <c r="H55" s="68">
        <v>70</v>
      </c>
      <c r="I55" s="68">
        <v>70</v>
      </c>
      <c r="J55" s="68">
        <v>70</v>
      </c>
      <c r="K55" s="68">
        <v>70</v>
      </c>
      <c r="L55" s="68">
        <v>70</v>
      </c>
      <c r="M55" s="68">
        <v>70</v>
      </c>
      <c r="N55" s="68">
        <v>70</v>
      </c>
      <c r="O55" s="68">
        <v>70</v>
      </c>
      <c r="P55" s="68">
        <v>70</v>
      </c>
      <c r="Q55" s="68">
        <v>70</v>
      </c>
      <c r="R55" s="68">
        <v>70</v>
      </c>
      <c r="S55" s="68">
        <v>70</v>
      </c>
      <c r="T55" s="68">
        <v>70</v>
      </c>
      <c r="U55" s="68">
        <v>70</v>
      </c>
      <c r="V55" s="84">
        <v>70</v>
      </c>
      <c r="X55" s="129">
        <v>70</v>
      </c>
      <c r="Y55" s="67"/>
      <c r="Z55" s="67"/>
      <c r="AA55" s="77"/>
    </row>
    <row r="56" spans="2:27" ht="18">
      <c r="B56" s="13">
        <v>154</v>
      </c>
      <c r="C56" s="6" t="s">
        <v>70</v>
      </c>
      <c r="D56" s="7">
        <v>50</v>
      </c>
      <c r="E56" s="183"/>
      <c r="F56" s="167"/>
      <c r="G56" s="68">
        <v>50</v>
      </c>
      <c r="H56" s="68">
        <v>50</v>
      </c>
      <c r="I56" s="68">
        <v>50</v>
      </c>
      <c r="J56" s="68">
        <v>50</v>
      </c>
      <c r="K56" s="68">
        <v>50</v>
      </c>
      <c r="L56" s="68">
        <v>50</v>
      </c>
      <c r="M56" s="68">
        <v>50</v>
      </c>
      <c r="N56" s="68">
        <v>50</v>
      </c>
      <c r="O56" s="68">
        <v>50</v>
      </c>
      <c r="P56" s="68">
        <v>50</v>
      </c>
      <c r="Q56" s="68">
        <v>50</v>
      </c>
      <c r="R56" s="68">
        <v>50</v>
      </c>
      <c r="S56" s="68">
        <v>50</v>
      </c>
      <c r="T56" s="68">
        <v>50</v>
      </c>
      <c r="U56" s="68">
        <v>50</v>
      </c>
      <c r="V56" s="84">
        <v>50</v>
      </c>
      <c r="X56" s="76"/>
      <c r="Y56" s="67"/>
      <c r="Z56" s="67"/>
      <c r="AA56" s="77"/>
    </row>
    <row r="57" spans="2:27" ht="18">
      <c r="B57" s="13">
        <v>158</v>
      </c>
      <c r="C57" s="6" t="s">
        <v>71</v>
      </c>
      <c r="D57" s="7">
        <v>0</v>
      </c>
      <c r="E57" s="139"/>
      <c r="F57" s="138"/>
      <c r="G57" s="138"/>
      <c r="H57" s="138"/>
      <c r="I57" s="138"/>
      <c r="J57" s="138"/>
      <c r="K57" s="138"/>
      <c r="L57" s="138"/>
      <c r="M57" s="138"/>
      <c r="N57" s="138"/>
      <c r="O57" s="138"/>
      <c r="P57" s="138"/>
      <c r="Q57" s="138"/>
      <c r="R57" s="138"/>
      <c r="S57" s="138"/>
      <c r="T57" s="138"/>
      <c r="U57" s="138"/>
      <c r="V57" s="140"/>
      <c r="X57" s="76"/>
      <c r="Y57" s="67"/>
      <c r="Z57" s="67"/>
      <c r="AA57" s="77"/>
    </row>
    <row r="58" spans="2:27" ht="18">
      <c r="B58" s="13" t="s">
        <v>72</v>
      </c>
      <c r="C58" s="6" t="s">
        <v>73</v>
      </c>
      <c r="D58" s="7">
        <v>0</v>
      </c>
      <c r="E58" s="183"/>
      <c r="F58" s="167"/>
      <c r="G58" s="68">
        <v>50</v>
      </c>
      <c r="H58" s="68">
        <v>50</v>
      </c>
      <c r="I58" s="68">
        <v>50</v>
      </c>
      <c r="J58" s="176"/>
      <c r="K58" s="176"/>
      <c r="L58" s="176"/>
      <c r="M58" s="68">
        <v>50</v>
      </c>
      <c r="N58" s="68">
        <v>50</v>
      </c>
      <c r="O58" s="68">
        <v>50</v>
      </c>
      <c r="P58" s="68">
        <v>50</v>
      </c>
      <c r="Q58" s="68">
        <v>50</v>
      </c>
      <c r="R58" s="68">
        <v>50</v>
      </c>
      <c r="S58" s="68">
        <v>50</v>
      </c>
      <c r="T58" s="68"/>
      <c r="U58" s="68"/>
      <c r="V58" s="84"/>
      <c r="X58" s="76"/>
      <c r="Y58" s="67"/>
      <c r="Z58" s="67"/>
      <c r="AA58" s="77"/>
    </row>
    <row r="59" spans="2:27" ht="18">
      <c r="B59" s="13" t="s">
        <v>74</v>
      </c>
      <c r="C59" s="6" t="s">
        <v>403</v>
      </c>
      <c r="D59" s="7">
        <v>50</v>
      </c>
      <c r="E59" s="183"/>
      <c r="F59" s="167"/>
      <c r="G59" s="68">
        <v>50</v>
      </c>
      <c r="H59" s="68">
        <v>50</v>
      </c>
      <c r="I59" s="68">
        <v>50</v>
      </c>
      <c r="J59" s="68">
        <v>50</v>
      </c>
      <c r="K59" s="68">
        <v>50</v>
      </c>
      <c r="L59" s="68">
        <v>50</v>
      </c>
      <c r="M59" s="68">
        <v>50</v>
      </c>
      <c r="N59" s="68">
        <v>50</v>
      </c>
      <c r="O59" s="68">
        <v>50</v>
      </c>
      <c r="P59" s="68">
        <v>50</v>
      </c>
      <c r="Q59" s="68">
        <v>50</v>
      </c>
      <c r="R59" s="68">
        <v>50</v>
      </c>
      <c r="S59" s="68">
        <v>50</v>
      </c>
      <c r="T59" s="68">
        <v>50</v>
      </c>
      <c r="U59" s="68">
        <v>50</v>
      </c>
      <c r="V59" s="84">
        <v>50</v>
      </c>
      <c r="X59" s="76"/>
      <c r="Y59" s="67"/>
      <c r="Z59" s="67"/>
      <c r="AA59" s="77"/>
    </row>
    <row r="60" spans="2:27" ht="18">
      <c r="B60" s="13">
        <v>188</v>
      </c>
      <c r="C60" s="6" t="s">
        <v>76</v>
      </c>
      <c r="D60" s="7">
        <v>0</v>
      </c>
      <c r="E60" s="139"/>
      <c r="F60" s="138"/>
      <c r="G60" s="138"/>
      <c r="H60" s="138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138"/>
      <c r="V60" s="140"/>
      <c r="X60" s="76"/>
      <c r="Y60" s="67"/>
      <c r="Z60" s="67"/>
      <c r="AA60" s="77"/>
    </row>
    <row r="61" spans="2:27" ht="18">
      <c r="B61" s="13">
        <v>190</v>
      </c>
      <c r="C61" s="20" t="s">
        <v>77</v>
      </c>
      <c r="D61" s="7">
        <v>500</v>
      </c>
      <c r="E61" s="183"/>
      <c r="F61" s="167"/>
      <c r="G61" s="124">
        <v>458.02</v>
      </c>
      <c r="H61" s="124">
        <v>448.21</v>
      </c>
      <c r="I61" s="124">
        <v>444.59</v>
      </c>
      <c r="J61" s="124">
        <v>440.23</v>
      </c>
      <c r="K61" s="124">
        <v>444.39</v>
      </c>
      <c r="L61" s="124">
        <v>444.35</v>
      </c>
      <c r="M61" s="124">
        <v>445.02</v>
      </c>
      <c r="N61" s="124">
        <v>446.3</v>
      </c>
      <c r="O61" s="124">
        <v>449.92</v>
      </c>
      <c r="P61" s="124">
        <v>434.58</v>
      </c>
      <c r="Q61" s="124">
        <v>442.06</v>
      </c>
      <c r="R61" s="124">
        <v>432.62</v>
      </c>
      <c r="S61" s="124">
        <v>444.28</v>
      </c>
      <c r="T61" s="124">
        <v>430.1</v>
      </c>
      <c r="U61" s="124">
        <v>434.62</v>
      </c>
      <c r="V61" s="84"/>
      <c r="X61" s="76"/>
      <c r="Y61" s="67"/>
      <c r="Z61" s="67"/>
      <c r="AA61" s="77"/>
    </row>
    <row r="62" spans="2:27" ht="18">
      <c r="B62" s="13" t="s">
        <v>78</v>
      </c>
      <c r="C62" s="6"/>
      <c r="D62" s="7">
        <v>0</v>
      </c>
      <c r="E62" s="139"/>
      <c r="F62" s="138"/>
      <c r="G62" s="138"/>
      <c r="H62" s="138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138"/>
      <c r="V62" s="140"/>
      <c r="X62" s="76"/>
      <c r="Y62" s="67"/>
      <c r="Z62" s="67"/>
      <c r="AA62" s="77"/>
    </row>
    <row r="63" spans="2:27" ht="18">
      <c r="B63" s="13" t="s">
        <v>79</v>
      </c>
      <c r="C63" s="6"/>
      <c r="D63" s="7">
        <v>0</v>
      </c>
      <c r="E63" s="185"/>
      <c r="F63" s="138"/>
      <c r="G63" s="138"/>
      <c r="H63" s="138"/>
      <c r="I63" s="138"/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138"/>
      <c r="V63" s="140"/>
      <c r="X63" s="76"/>
      <c r="Y63" s="67"/>
      <c r="Z63" s="67"/>
      <c r="AA63" s="77"/>
    </row>
    <row r="64" spans="2:27" ht="18">
      <c r="B64" s="13" t="s">
        <v>80</v>
      </c>
      <c r="C64" s="6" t="s">
        <v>81</v>
      </c>
      <c r="D64" s="7">
        <v>30</v>
      </c>
      <c r="E64" s="183"/>
      <c r="F64" s="167"/>
      <c r="G64" s="124">
        <v>10</v>
      </c>
      <c r="H64" s="124">
        <v>10</v>
      </c>
      <c r="I64" s="68">
        <v>30</v>
      </c>
      <c r="J64" s="68">
        <v>30</v>
      </c>
      <c r="K64" s="68">
        <v>30</v>
      </c>
      <c r="L64" s="68">
        <v>30</v>
      </c>
      <c r="M64" s="68">
        <v>30</v>
      </c>
      <c r="N64" s="68">
        <v>30</v>
      </c>
      <c r="O64" s="68">
        <v>30</v>
      </c>
      <c r="P64" s="68">
        <v>30</v>
      </c>
      <c r="Q64" s="68">
        <v>30</v>
      </c>
      <c r="R64" s="68">
        <v>30</v>
      </c>
      <c r="S64" s="68">
        <v>30</v>
      </c>
      <c r="T64" s="68">
        <v>30</v>
      </c>
      <c r="U64" s="68">
        <v>30</v>
      </c>
      <c r="V64" s="84">
        <v>30</v>
      </c>
      <c r="X64" s="76"/>
      <c r="Y64" s="67"/>
      <c r="Z64" s="67"/>
      <c r="AA64" s="77"/>
    </row>
    <row r="65" spans="2:27" ht="18">
      <c r="B65" s="13">
        <v>218</v>
      </c>
      <c r="C65" s="6"/>
      <c r="D65" s="7">
        <v>0</v>
      </c>
      <c r="E65" s="139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  <c r="S65" s="138"/>
      <c r="T65" s="138"/>
      <c r="U65" s="138"/>
      <c r="V65" s="140"/>
      <c r="X65" s="76"/>
      <c r="Y65" s="67"/>
      <c r="Z65" s="67"/>
      <c r="AA65" s="77"/>
    </row>
    <row r="66" spans="2:27" ht="18">
      <c r="B66" s="13" t="s">
        <v>82</v>
      </c>
      <c r="C66" s="6" t="s">
        <v>83</v>
      </c>
      <c r="D66" s="7">
        <v>0</v>
      </c>
      <c r="E66" s="139"/>
      <c r="F66" s="138"/>
      <c r="G66" s="138"/>
      <c r="H66" s="138"/>
      <c r="I66" s="138"/>
      <c r="J66" s="138"/>
      <c r="K66" s="138"/>
      <c r="L66" s="138"/>
      <c r="M66" s="138"/>
      <c r="N66" s="138"/>
      <c r="O66" s="138"/>
      <c r="P66" s="138"/>
      <c r="Q66" s="138"/>
      <c r="R66" s="138"/>
      <c r="S66" s="138"/>
      <c r="T66" s="138"/>
      <c r="U66" s="138"/>
      <c r="V66" s="140"/>
      <c r="X66" s="76"/>
      <c r="Y66" s="67"/>
      <c r="Z66" s="67"/>
      <c r="AA66" s="77"/>
    </row>
    <row r="67" spans="2:27" ht="18">
      <c r="B67" s="13" t="s">
        <v>84</v>
      </c>
      <c r="C67" s="6" t="s">
        <v>85</v>
      </c>
      <c r="D67" s="7">
        <v>0</v>
      </c>
      <c r="E67" s="139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40"/>
      <c r="X67" s="76"/>
      <c r="Y67" s="67"/>
      <c r="Z67" s="67"/>
      <c r="AA67" s="77"/>
    </row>
    <row r="68" spans="2:27" ht="19" thickBot="1">
      <c r="B68" s="14">
        <v>248</v>
      </c>
      <c r="C68" s="15" t="s">
        <v>86</v>
      </c>
      <c r="D68" s="87">
        <v>0</v>
      </c>
      <c r="E68" s="186"/>
      <c r="F68" s="187"/>
      <c r="G68" s="187"/>
      <c r="H68" s="187"/>
      <c r="I68" s="187"/>
      <c r="J68" s="187"/>
      <c r="K68" s="187"/>
      <c r="L68" s="187"/>
      <c r="M68" s="187"/>
      <c r="N68" s="187"/>
      <c r="O68" s="187"/>
      <c r="P68" s="187"/>
      <c r="Q68" s="187"/>
      <c r="R68" s="187"/>
      <c r="S68" s="187"/>
      <c r="T68" s="187"/>
      <c r="U68" s="187"/>
      <c r="V68" s="188"/>
      <c r="X68" s="78"/>
      <c r="Y68" s="79"/>
      <c r="Z68" s="79"/>
      <c r="AA68" s="80"/>
    </row>
    <row r="69" spans="2:27" ht="17" thickBot="1">
      <c r="E69" s="173">
        <f t="shared" ref="E69:F69" si="6">SUM(E52:E68)</f>
        <v>0</v>
      </c>
      <c r="F69" s="173">
        <f t="shared" si="6"/>
        <v>0</v>
      </c>
      <c r="G69" s="174">
        <f>SUM(G52:G68)</f>
        <v>758.02</v>
      </c>
      <c r="H69" s="168">
        <f t="shared" ref="H69:V69" si="7">SUM(H52:H68)</f>
        <v>748.21</v>
      </c>
      <c r="I69" s="168">
        <f t="shared" si="7"/>
        <v>764.58999999999992</v>
      </c>
      <c r="J69" s="168">
        <f t="shared" si="7"/>
        <v>710.23</v>
      </c>
      <c r="K69" s="168">
        <f t="shared" si="7"/>
        <v>714.39</v>
      </c>
      <c r="L69" s="168">
        <f t="shared" si="7"/>
        <v>714.35</v>
      </c>
      <c r="M69" s="168">
        <f t="shared" si="7"/>
        <v>695.02</v>
      </c>
      <c r="N69" s="161">
        <f t="shared" si="7"/>
        <v>696.3</v>
      </c>
      <c r="O69" s="175">
        <f t="shared" si="7"/>
        <v>699.92000000000007</v>
      </c>
      <c r="P69" s="161">
        <f t="shared" si="7"/>
        <v>714.57999999999993</v>
      </c>
      <c r="Q69" s="169">
        <f t="shared" si="7"/>
        <v>722.06</v>
      </c>
      <c r="R69" s="169">
        <f t="shared" si="7"/>
        <v>712.62</v>
      </c>
      <c r="S69" s="169">
        <f t="shared" si="7"/>
        <v>724.28</v>
      </c>
      <c r="T69" s="169">
        <f t="shared" si="7"/>
        <v>660.1</v>
      </c>
      <c r="U69" s="169">
        <f t="shared" si="7"/>
        <v>664.62</v>
      </c>
      <c r="V69" s="169">
        <f t="shared" si="7"/>
        <v>230</v>
      </c>
      <c r="X69" s="95">
        <f>SUM(X52:X68)</f>
        <v>70</v>
      </c>
      <c r="Y69" s="95">
        <f t="shared" ref="Y69:Z69" si="8">SUM(Y52:Y68)</f>
        <v>0</v>
      </c>
      <c r="Z69" s="95">
        <f t="shared" si="8"/>
        <v>0</v>
      </c>
      <c r="AA69" s="95">
        <f>SUM(AA52:AA68)</f>
        <v>0</v>
      </c>
    </row>
    <row r="70" spans="2:27" ht="17" thickBot="1"/>
    <row r="71" spans="2:27" ht="20" thickBot="1">
      <c r="B71" s="56" t="s">
        <v>87</v>
      </c>
      <c r="C71" s="23" t="s">
        <v>88</v>
      </c>
      <c r="D71" s="24" t="s">
        <v>2</v>
      </c>
      <c r="E71" s="505" t="s">
        <v>391</v>
      </c>
      <c r="F71" s="506"/>
      <c r="G71" s="506"/>
      <c r="H71" s="506"/>
      <c r="I71" s="506"/>
      <c r="J71" s="506"/>
      <c r="K71" s="506"/>
      <c r="L71" s="506"/>
      <c r="M71" s="506"/>
      <c r="N71" s="506"/>
      <c r="O71" s="506"/>
      <c r="P71" s="506"/>
      <c r="Q71" s="506"/>
      <c r="R71" s="506"/>
      <c r="S71" s="506"/>
      <c r="T71" s="506"/>
      <c r="U71" s="506"/>
      <c r="V71" s="507"/>
      <c r="X71" s="520" t="s">
        <v>396</v>
      </c>
      <c r="Y71" s="521"/>
      <c r="Z71" s="521"/>
      <c r="AA71" s="522"/>
    </row>
    <row r="72" spans="2:27" ht="18">
      <c r="B72" s="59">
        <v>101</v>
      </c>
      <c r="C72" s="3" t="s">
        <v>89</v>
      </c>
      <c r="D72" s="19">
        <v>70</v>
      </c>
      <c r="E72" s="193"/>
      <c r="F72" s="194"/>
      <c r="G72" s="179">
        <v>70</v>
      </c>
      <c r="H72" s="179">
        <v>70</v>
      </c>
      <c r="I72" s="179">
        <v>70</v>
      </c>
      <c r="J72" s="179">
        <v>70</v>
      </c>
      <c r="K72" s="179">
        <v>70</v>
      </c>
      <c r="L72" s="179">
        <v>70</v>
      </c>
      <c r="M72" s="179">
        <v>70</v>
      </c>
      <c r="N72" s="170">
        <v>70</v>
      </c>
      <c r="O72" s="179">
        <v>70</v>
      </c>
      <c r="P72" s="179">
        <v>70</v>
      </c>
      <c r="Q72" s="179">
        <v>70</v>
      </c>
      <c r="R72" s="179">
        <v>70</v>
      </c>
      <c r="S72" s="179">
        <v>70</v>
      </c>
      <c r="T72" s="179">
        <v>70</v>
      </c>
      <c r="U72" s="179">
        <v>70</v>
      </c>
      <c r="V72" s="180"/>
      <c r="X72" s="73"/>
      <c r="Y72" s="74"/>
      <c r="Z72" s="74"/>
      <c r="AA72" s="75"/>
    </row>
    <row r="73" spans="2:27" ht="18">
      <c r="B73" s="13">
        <v>123</v>
      </c>
      <c r="C73" s="6" t="s">
        <v>90</v>
      </c>
      <c r="D73" s="7">
        <v>70</v>
      </c>
      <c r="E73" s="76"/>
      <c r="F73" s="127"/>
      <c r="G73" s="68">
        <v>70</v>
      </c>
      <c r="H73" s="68">
        <v>70</v>
      </c>
      <c r="I73" s="68">
        <v>70</v>
      </c>
      <c r="J73" s="68">
        <v>70</v>
      </c>
      <c r="K73" s="68">
        <v>70</v>
      </c>
      <c r="L73" s="68">
        <v>70</v>
      </c>
      <c r="M73" s="68">
        <v>70</v>
      </c>
      <c r="N73" s="126">
        <v>70</v>
      </c>
      <c r="O73" s="68">
        <v>70</v>
      </c>
      <c r="P73" s="68">
        <v>70</v>
      </c>
      <c r="Q73" s="68">
        <v>70</v>
      </c>
      <c r="R73" s="68">
        <v>70</v>
      </c>
      <c r="S73" s="68">
        <v>70</v>
      </c>
      <c r="T73" s="68">
        <v>70</v>
      </c>
      <c r="U73" s="68">
        <v>70</v>
      </c>
      <c r="V73" s="84">
        <v>70</v>
      </c>
      <c r="X73" s="76"/>
      <c r="Y73" s="67"/>
      <c r="Z73" s="67"/>
      <c r="AA73" s="77"/>
    </row>
    <row r="74" spans="2:27" ht="18">
      <c r="B74" s="13">
        <v>135</v>
      </c>
      <c r="C74" s="6" t="s">
        <v>91</v>
      </c>
      <c r="D74" s="7">
        <v>70</v>
      </c>
      <c r="E74" s="195"/>
      <c r="F74" s="127"/>
      <c r="G74" s="68">
        <v>70</v>
      </c>
      <c r="H74" s="68">
        <v>70</v>
      </c>
      <c r="I74" s="68">
        <v>70</v>
      </c>
      <c r="J74" s="68">
        <v>70</v>
      </c>
      <c r="K74" s="68">
        <v>70</v>
      </c>
      <c r="L74" s="68">
        <v>70</v>
      </c>
      <c r="M74" s="68">
        <v>70</v>
      </c>
      <c r="N74" s="126">
        <v>70</v>
      </c>
      <c r="O74" s="68">
        <v>70</v>
      </c>
      <c r="P74" s="68">
        <v>70</v>
      </c>
      <c r="Q74" s="68">
        <v>70</v>
      </c>
      <c r="R74" s="68">
        <v>70</v>
      </c>
      <c r="S74" s="68">
        <v>70</v>
      </c>
      <c r="T74" s="68">
        <v>70</v>
      </c>
      <c r="U74" s="68">
        <v>70</v>
      </c>
      <c r="V74" s="84">
        <v>70</v>
      </c>
      <c r="X74" s="76"/>
      <c r="Y74" s="67"/>
      <c r="Z74" s="67"/>
      <c r="AA74" s="77"/>
    </row>
    <row r="75" spans="2:27" ht="18">
      <c r="B75" s="13">
        <v>137</v>
      </c>
      <c r="C75" s="6"/>
      <c r="D75" s="7">
        <v>0</v>
      </c>
      <c r="E75" s="139"/>
      <c r="F75" s="138"/>
      <c r="G75" s="138"/>
      <c r="H75" s="138"/>
      <c r="I75" s="138"/>
      <c r="J75" s="138"/>
      <c r="K75" s="138"/>
      <c r="L75" s="138"/>
      <c r="M75" s="138"/>
      <c r="N75" s="136"/>
      <c r="O75" s="136"/>
      <c r="P75" s="136"/>
      <c r="Q75" s="136"/>
      <c r="R75" s="136"/>
      <c r="S75" s="136"/>
      <c r="T75" s="136"/>
      <c r="U75" s="136"/>
      <c r="V75" s="137"/>
      <c r="X75" s="76"/>
      <c r="Y75" s="67"/>
      <c r="Z75" s="67"/>
      <c r="AA75" s="77"/>
    </row>
    <row r="76" spans="2:27" ht="18">
      <c r="B76" s="13">
        <v>147</v>
      </c>
      <c r="C76" s="6" t="s">
        <v>92</v>
      </c>
      <c r="D76" s="7">
        <v>70</v>
      </c>
      <c r="E76" s="195"/>
      <c r="F76" s="127"/>
      <c r="G76" s="68"/>
      <c r="H76" s="68">
        <v>70</v>
      </c>
      <c r="I76" s="68">
        <v>70</v>
      </c>
      <c r="J76" s="68">
        <v>70</v>
      </c>
      <c r="K76" s="68">
        <v>70</v>
      </c>
      <c r="L76" s="68">
        <v>70</v>
      </c>
      <c r="M76" s="68">
        <v>70</v>
      </c>
      <c r="N76" s="126">
        <v>70</v>
      </c>
      <c r="O76" s="68">
        <v>70</v>
      </c>
      <c r="P76" s="68">
        <v>70</v>
      </c>
      <c r="Q76" s="68">
        <v>70</v>
      </c>
      <c r="R76" s="68">
        <v>70</v>
      </c>
      <c r="S76" s="68">
        <v>70</v>
      </c>
      <c r="T76" s="68">
        <v>70</v>
      </c>
      <c r="U76" s="68">
        <v>70</v>
      </c>
      <c r="V76" s="84">
        <v>70</v>
      </c>
      <c r="X76" s="76"/>
      <c r="Y76" s="67"/>
      <c r="Z76" s="67"/>
      <c r="AA76" s="77"/>
    </row>
    <row r="77" spans="2:27" ht="18">
      <c r="B77" s="13">
        <v>159</v>
      </c>
      <c r="C77" s="20" t="s">
        <v>93</v>
      </c>
      <c r="D77" s="7">
        <v>0</v>
      </c>
      <c r="E77" s="139"/>
      <c r="F77" s="138"/>
      <c r="G77" s="138"/>
      <c r="H77" s="138"/>
      <c r="I77" s="138"/>
      <c r="J77" s="138"/>
      <c r="K77" s="138"/>
      <c r="L77" s="138"/>
      <c r="M77" s="138"/>
      <c r="N77" s="136"/>
      <c r="O77" s="136"/>
      <c r="P77" s="136"/>
      <c r="Q77" s="136"/>
      <c r="R77" s="136"/>
      <c r="S77" s="136"/>
      <c r="T77" s="136"/>
      <c r="U77" s="136"/>
      <c r="V77" s="137"/>
      <c r="X77" s="76"/>
      <c r="Y77" s="67"/>
      <c r="Z77" s="67"/>
      <c r="AA77" s="77"/>
    </row>
    <row r="78" spans="2:27" ht="18">
      <c r="B78" s="13">
        <v>165</v>
      </c>
      <c r="C78" s="6" t="s">
        <v>94</v>
      </c>
      <c r="D78" s="7">
        <v>70</v>
      </c>
      <c r="E78" s="183"/>
      <c r="F78" s="167"/>
      <c r="G78" s="167"/>
      <c r="H78" s="167"/>
      <c r="I78" s="68">
        <v>70</v>
      </c>
      <c r="J78" s="68">
        <v>70</v>
      </c>
      <c r="K78" s="68">
        <v>70</v>
      </c>
      <c r="L78" s="68">
        <v>70</v>
      </c>
      <c r="M78" s="68">
        <v>70</v>
      </c>
      <c r="N78" s="126">
        <v>70</v>
      </c>
      <c r="O78" s="68">
        <v>70</v>
      </c>
      <c r="P78" s="68">
        <v>70</v>
      </c>
      <c r="Q78" s="68">
        <v>70</v>
      </c>
      <c r="R78" s="68">
        <v>70</v>
      </c>
      <c r="S78" s="68">
        <v>70</v>
      </c>
      <c r="T78" s="68">
        <v>70</v>
      </c>
      <c r="U78" s="68">
        <v>70</v>
      </c>
      <c r="V78" s="84"/>
      <c r="X78" s="76"/>
      <c r="Y78" s="67"/>
      <c r="Z78" s="67"/>
      <c r="AA78" s="77"/>
    </row>
    <row r="79" spans="2:27" ht="18">
      <c r="B79" s="13">
        <v>167</v>
      </c>
      <c r="C79" s="6" t="s">
        <v>95</v>
      </c>
      <c r="D79" s="7">
        <v>70</v>
      </c>
      <c r="E79" s="183"/>
      <c r="F79" s="167"/>
      <c r="G79" s="167"/>
      <c r="H79" s="167"/>
      <c r="I79" s="167"/>
      <c r="J79" s="167"/>
      <c r="K79" s="167"/>
      <c r="L79" s="167"/>
      <c r="M79" s="167"/>
      <c r="N79" s="142"/>
      <c r="O79" s="68">
        <v>70</v>
      </c>
      <c r="P79" s="68">
        <v>70</v>
      </c>
      <c r="Q79" s="68">
        <v>70</v>
      </c>
      <c r="R79" s="68">
        <v>70</v>
      </c>
      <c r="S79" s="68">
        <v>70</v>
      </c>
      <c r="T79" s="68">
        <v>70</v>
      </c>
      <c r="U79" s="68">
        <v>70</v>
      </c>
      <c r="V79" s="84">
        <v>70</v>
      </c>
      <c r="X79" s="76"/>
      <c r="Y79" s="67"/>
      <c r="Z79" s="67"/>
      <c r="AA79" s="77"/>
    </row>
    <row r="80" spans="2:27" ht="18">
      <c r="B80" s="13">
        <v>175</v>
      </c>
      <c r="C80" s="6" t="s">
        <v>96</v>
      </c>
      <c r="D80" s="7">
        <v>70</v>
      </c>
      <c r="E80" s="183"/>
      <c r="F80" s="167"/>
      <c r="G80" s="68">
        <v>70</v>
      </c>
      <c r="H80" s="68">
        <v>70</v>
      </c>
      <c r="I80" s="68">
        <v>70</v>
      </c>
      <c r="J80" s="68">
        <v>70</v>
      </c>
      <c r="K80" s="68">
        <v>70</v>
      </c>
      <c r="L80" s="68">
        <v>70</v>
      </c>
      <c r="M80" s="68">
        <v>70</v>
      </c>
      <c r="N80" s="126">
        <v>70</v>
      </c>
      <c r="O80" s="68">
        <v>70</v>
      </c>
      <c r="P80" s="68">
        <v>70</v>
      </c>
      <c r="Q80" s="68">
        <v>70</v>
      </c>
      <c r="R80" s="68">
        <v>70</v>
      </c>
      <c r="S80" s="68">
        <v>70</v>
      </c>
      <c r="T80" s="68">
        <v>70</v>
      </c>
      <c r="U80" s="68">
        <v>70</v>
      </c>
      <c r="V80" s="84">
        <v>70</v>
      </c>
      <c r="X80" s="76"/>
      <c r="Y80" s="67"/>
      <c r="Z80" s="67"/>
      <c r="AA80" s="77"/>
    </row>
    <row r="81" spans="2:27" ht="18">
      <c r="B81" s="13">
        <v>185</v>
      </c>
      <c r="C81" s="6"/>
      <c r="D81" s="7">
        <v>0</v>
      </c>
      <c r="E81" s="139"/>
      <c r="F81" s="138"/>
      <c r="G81" s="138"/>
      <c r="H81" s="138"/>
      <c r="I81" s="138"/>
      <c r="J81" s="138"/>
      <c r="K81" s="138"/>
      <c r="L81" s="138"/>
      <c r="M81" s="138"/>
      <c r="N81" s="267"/>
      <c r="O81" s="138"/>
      <c r="P81" s="138"/>
      <c r="Q81" s="138"/>
      <c r="R81" s="138"/>
      <c r="S81" s="138"/>
      <c r="T81" s="138"/>
      <c r="U81" s="138"/>
      <c r="V81" s="140"/>
      <c r="X81" s="76"/>
      <c r="Y81" s="67"/>
      <c r="Z81" s="67"/>
      <c r="AA81" s="77"/>
    </row>
    <row r="82" spans="2:27" ht="18">
      <c r="B82" s="13">
        <v>197</v>
      </c>
      <c r="C82" s="6" t="s">
        <v>97</v>
      </c>
      <c r="D82" s="7">
        <v>70</v>
      </c>
      <c r="E82" s="183"/>
      <c r="F82" s="167"/>
      <c r="G82" s="68">
        <v>70</v>
      </c>
      <c r="H82" s="68">
        <v>70</v>
      </c>
      <c r="I82" s="68">
        <v>70</v>
      </c>
      <c r="J82" s="68">
        <v>70</v>
      </c>
      <c r="K82" s="68">
        <v>70</v>
      </c>
      <c r="L82" s="68">
        <v>70</v>
      </c>
      <c r="M82" s="68">
        <v>70</v>
      </c>
      <c r="N82" s="126">
        <v>70</v>
      </c>
      <c r="O82" s="68">
        <v>70</v>
      </c>
      <c r="P82" s="68">
        <v>70</v>
      </c>
      <c r="Q82" s="68">
        <v>70</v>
      </c>
      <c r="R82" s="68">
        <v>70</v>
      </c>
      <c r="S82" s="68">
        <v>70</v>
      </c>
      <c r="T82" s="68">
        <v>70</v>
      </c>
      <c r="U82" s="68">
        <v>70</v>
      </c>
      <c r="V82" s="84"/>
      <c r="X82" s="76"/>
      <c r="Y82" s="67"/>
      <c r="Z82" s="67"/>
      <c r="AA82" s="77"/>
    </row>
    <row r="83" spans="2:27" ht="18">
      <c r="B83" s="13" t="s">
        <v>98</v>
      </c>
      <c r="C83" s="6"/>
      <c r="D83" s="7">
        <v>0</v>
      </c>
      <c r="E83" s="185"/>
      <c r="F83" s="138"/>
      <c r="G83" s="138"/>
      <c r="H83" s="138"/>
      <c r="I83" s="138"/>
      <c r="J83" s="138"/>
      <c r="K83" s="138"/>
      <c r="L83" s="138"/>
      <c r="M83" s="138"/>
      <c r="N83" s="267"/>
      <c r="O83" s="138"/>
      <c r="P83" s="138"/>
      <c r="Q83" s="138"/>
      <c r="R83" s="138"/>
      <c r="S83" s="138"/>
      <c r="T83" s="138"/>
      <c r="U83" s="138"/>
      <c r="V83" s="140"/>
      <c r="X83" s="76"/>
      <c r="Y83" s="67"/>
      <c r="Z83" s="67"/>
      <c r="AA83" s="77"/>
    </row>
    <row r="84" spans="2:27" ht="18">
      <c r="B84" s="13" t="s">
        <v>99</v>
      </c>
      <c r="C84" s="6"/>
      <c r="D84" s="7">
        <v>0</v>
      </c>
      <c r="E84" s="139"/>
      <c r="F84" s="138"/>
      <c r="G84" s="138"/>
      <c r="H84" s="138"/>
      <c r="I84" s="138"/>
      <c r="J84" s="138"/>
      <c r="K84" s="138"/>
      <c r="L84" s="138"/>
      <c r="M84" s="138"/>
      <c r="N84" s="267"/>
      <c r="O84" s="138"/>
      <c r="P84" s="138"/>
      <c r="Q84" s="138"/>
      <c r="R84" s="138"/>
      <c r="S84" s="138"/>
      <c r="T84" s="138"/>
      <c r="U84" s="138"/>
      <c r="V84" s="140"/>
      <c r="X84" s="76"/>
      <c r="Y84" s="67"/>
      <c r="Z84" s="67"/>
      <c r="AA84" s="77"/>
    </row>
    <row r="85" spans="2:27" ht="18">
      <c r="B85" s="13" t="s">
        <v>100</v>
      </c>
      <c r="C85" s="6"/>
      <c r="D85" s="7">
        <v>0</v>
      </c>
      <c r="E85" s="139"/>
      <c r="F85" s="138"/>
      <c r="G85" s="138"/>
      <c r="H85" s="138"/>
      <c r="I85" s="138"/>
      <c r="J85" s="138"/>
      <c r="K85" s="138"/>
      <c r="L85" s="138"/>
      <c r="M85" s="138"/>
      <c r="N85" s="267"/>
      <c r="O85" s="138"/>
      <c r="P85" s="138"/>
      <c r="Q85" s="138"/>
      <c r="R85" s="138"/>
      <c r="S85" s="138"/>
      <c r="T85" s="138"/>
      <c r="U85" s="138"/>
      <c r="V85" s="140"/>
      <c r="X85" s="76"/>
      <c r="Y85" s="67"/>
      <c r="Z85" s="67"/>
      <c r="AA85" s="77"/>
    </row>
    <row r="86" spans="2:27" ht="18">
      <c r="B86" s="13">
        <v>207</v>
      </c>
      <c r="C86" s="6" t="s">
        <v>101</v>
      </c>
      <c r="D86" s="7">
        <v>0</v>
      </c>
      <c r="E86" s="139"/>
      <c r="F86" s="138"/>
      <c r="G86" s="138"/>
      <c r="H86" s="138"/>
      <c r="I86" s="138"/>
      <c r="J86" s="138"/>
      <c r="K86" s="138"/>
      <c r="L86" s="138"/>
      <c r="M86" s="138"/>
      <c r="N86" s="267"/>
      <c r="O86" s="138"/>
      <c r="P86" s="138"/>
      <c r="Q86" s="138"/>
      <c r="R86" s="138"/>
      <c r="S86" s="138"/>
      <c r="T86" s="138"/>
      <c r="U86" s="138"/>
      <c r="V86" s="140"/>
      <c r="X86" s="76"/>
      <c r="Y86" s="67"/>
      <c r="Z86" s="67"/>
      <c r="AA86" s="77"/>
    </row>
    <row r="87" spans="2:27" ht="18">
      <c r="B87" s="13">
        <v>208</v>
      </c>
      <c r="C87" s="6" t="s">
        <v>102</v>
      </c>
      <c r="D87" s="7">
        <v>70</v>
      </c>
      <c r="E87" s="139"/>
      <c r="F87" s="138"/>
      <c r="G87" s="138"/>
      <c r="H87" s="138"/>
      <c r="I87" s="138"/>
      <c r="J87" s="138"/>
      <c r="K87" s="138"/>
      <c r="L87" s="138"/>
      <c r="M87" s="138"/>
      <c r="N87" s="138"/>
      <c r="O87" s="138"/>
      <c r="P87" s="138"/>
      <c r="Q87" s="138"/>
      <c r="R87" s="138"/>
      <c r="S87" s="138"/>
      <c r="T87" s="138"/>
      <c r="U87" s="138"/>
      <c r="V87" s="140"/>
      <c r="X87" s="76"/>
      <c r="Y87" s="67"/>
      <c r="Z87" s="67"/>
      <c r="AA87" s="77"/>
    </row>
    <row r="88" spans="2:27" ht="18">
      <c r="B88" s="13" t="s">
        <v>103</v>
      </c>
      <c r="C88" s="6"/>
      <c r="D88" s="7">
        <v>0</v>
      </c>
      <c r="E88" s="139"/>
      <c r="F88" s="138"/>
      <c r="G88" s="138"/>
      <c r="H88" s="138"/>
      <c r="I88" s="138"/>
      <c r="J88" s="138"/>
      <c r="K88" s="138"/>
      <c r="L88" s="138"/>
      <c r="M88" s="138"/>
      <c r="N88" s="138"/>
      <c r="O88" s="138"/>
      <c r="P88" s="138"/>
      <c r="Q88" s="138"/>
      <c r="R88" s="138"/>
      <c r="S88" s="138"/>
      <c r="T88" s="138"/>
      <c r="U88" s="138"/>
      <c r="V88" s="140"/>
      <c r="X88" s="76"/>
      <c r="Y88" s="67"/>
      <c r="Z88" s="67"/>
      <c r="AA88" s="77"/>
    </row>
    <row r="89" spans="2:27" ht="18">
      <c r="B89" s="13" t="s">
        <v>104</v>
      </c>
      <c r="C89" s="6"/>
      <c r="D89" s="7">
        <v>0</v>
      </c>
      <c r="E89" s="139"/>
      <c r="F89" s="138"/>
      <c r="G89" s="138"/>
      <c r="H89" s="138"/>
      <c r="I89" s="138"/>
      <c r="J89" s="138"/>
      <c r="K89" s="138"/>
      <c r="L89" s="138"/>
      <c r="M89" s="138"/>
      <c r="N89" s="138"/>
      <c r="O89" s="138"/>
      <c r="P89" s="138"/>
      <c r="Q89" s="138"/>
      <c r="R89" s="138"/>
      <c r="S89" s="138"/>
      <c r="T89" s="138"/>
      <c r="U89" s="138"/>
      <c r="V89" s="140"/>
      <c r="X89" s="76"/>
      <c r="Y89" s="67"/>
      <c r="Z89" s="67"/>
      <c r="AA89" s="77"/>
    </row>
    <row r="90" spans="2:27" ht="18">
      <c r="B90" s="13" t="s">
        <v>105</v>
      </c>
      <c r="C90" s="6" t="s">
        <v>106</v>
      </c>
      <c r="D90" s="7">
        <v>0</v>
      </c>
      <c r="E90" s="139"/>
      <c r="F90" s="138"/>
      <c r="G90" s="138"/>
      <c r="H90" s="138"/>
      <c r="I90" s="138"/>
      <c r="J90" s="138"/>
      <c r="K90" s="138"/>
      <c r="L90" s="138"/>
      <c r="M90" s="138"/>
      <c r="N90" s="138"/>
      <c r="O90" s="138"/>
      <c r="P90" s="138"/>
      <c r="Q90" s="138"/>
      <c r="R90" s="138"/>
      <c r="S90" s="138"/>
      <c r="T90" s="138"/>
      <c r="U90" s="138"/>
      <c r="V90" s="140"/>
      <c r="X90" s="76"/>
      <c r="Y90" s="67"/>
      <c r="Z90" s="67"/>
      <c r="AA90" s="77"/>
    </row>
    <row r="91" spans="2:27" ht="18">
      <c r="B91" s="13" t="s">
        <v>107</v>
      </c>
      <c r="C91" s="6"/>
      <c r="D91" s="7">
        <v>0</v>
      </c>
      <c r="E91" s="139"/>
      <c r="F91" s="138"/>
      <c r="G91" s="138"/>
      <c r="H91" s="138"/>
      <c r="I91" s="138"/>
      <c r="J91" s="138"/>
      <c r="K91" s="138"/>
      <c r="L91" s="138"/>
      <c r="M91" s="138"/>
      <c r="N91" s="138"/>
      <c r="O91" s="138"/>
      <c r="P91" s="138"/>
      <c r="Q91" s="138"/>
      <c r="R91" s="138"/>
      <c r="S91" s="138"/>
      <c r="T91" s="138"/>
      <c r="U91" s="138"/>
      <c r="V91" s="140"/>
      <c r="X91" s="76"/>
      <c r="Y91" s="67"/>
      <c r="Z91" s="67"/>
      <c r="AA91" s="77"/>
    </row>
    <row r="92" spans="2:27" ht="18">
      <c r="B92" s="13" t="s">
        <v>108</v>
      </c>
      <c r="C92" s="6" t="s">
        <v>109</v>
      </c>
      <c r="D92" s="7">
        <v>30</v>
      </c>
      <c r="E92" s="183"/>
      <c r="F92" s="167"/>
      <c r="G92" s="167"/>
      <c r="H92" s="167"/>
      <c r="I92" s="167"/>
      <c r="J92" s="167"/>
      <c r="K92" s="167"/>
      <c r="L92" s="167"/>
      <c r="M92" s="167"/>
      <c r="N92" s="167"/>
      <c r="O92" s="167"/>
      <c r="P92" s="167"/>
      <c r="Q92" s="167"/>
      <c r="R92" s="68">
        <v>30</v>
      </c>
      <c r="S92" s="68">
        <v>30</v>
      </c>
      <c r="T92" s="68">
        <v>30</v>
      </c>
      <c r="U92" s="68">
        <v>30</v>
      </c>
      <c r="V92" s="84">
        <v>30</v>
      </c>
      <c r="X92" s="76"/>
      <c r="Y92" s="67"/>
      <c r="Z92" s="67"/>
      <c r="AA92" s="77"/>
    </row>
    <row r="93" spans="2:27" ht="18">
      <c r="B93" s="13" t="s">
        <v>110</v>
      </c>
      <c r="C93" s="6" t="s">
        <v>111</v>
      </c>
      <c r="D93" s="7">
        <v>50</v>
      </c>
      <c r="E93" s="183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68">
        <v>50</v>
      </c>
      <c r="Q93" s="68">
        <v>50</v>
      </c>
      <c r="R93" s="68">
        <v>50</v>
      </c>
      <c r="S93" s="68">
        <v>50</v>
      </c>
      <c r="T93" s="68">
        <v>50</v>
      </c>
      <c r="U93" s="68">
        <v>50</v>
      </c>
      <c r="V93" s="84">
        <v>50</v>
      </c>
      <c r="X93" s="76"/>
      <c r="Y93" s="67"/>
      <c r="Z93" s="67"/>
      <c r="AA93" s="77"/>
    </row>
    <row r="94" spans="2:27" ht="18">
      <c r="B94" s="13" t="s">
        <v>112</v>
      </c>
      <c r="C94" s="6"/>
      <c r="D94" s="7">
        <v>0</v>
      </c>
      <c r="E94" s="139"/>
      <c r="F94" s="138"/>
      <c r="G94" s="138"/>
      <c r="H94" s="138"/>
      <c r="I94" s="138"/>
      <c r="J94" s="138"/>
      <c r="K94" s="138"/>
      <c r="L94" s="138"/>
      <c r="M94" s="138"/>
      <c r="N94" s="138"/>
      <c r="O94" s="138"/>
      <c r="P94" s="138"/>
      <c r="Q94" s="138"/>
      <c r="R94" s="138"/>
      <c r="S94" s="138"/>
      <c r="T94" s="138"/>
      <c r="U94" s="138"/>
      <c r="V94" s="140"/>
      <c r="X94" s="76"/>
      <c r="Y94" s="67"/>
      <c r="Z94" s="67"/>
      <c r="AA94" s="77"/>
    </row>
    <row r="95" spans="2:27" ht="18">
      <c r="B95" s="13" t="s">
        <v>113</v>
      </c>
      <c r="C95" s="6"/>
      <c r="D95" s="7">
        <v>0</v>
      </c>
      <c r="E95" s="139"/>
      <c r="F95" s="138"/>
      <c r="G95" s="138"/>
      <c r="H95" s="138"/>
      <c r="I95" s="138"/>
      <c r="J95" s="138"/>
      <c r="K95" s="138"/>
      <c r="L95" s="138"/>
      <c r="M95" s="138"/>
      <c r="N95" s="138"/>
      <c r="O95" s="138"/>
      <c r="P95" s="138"/>
      <c r="Q95" s="138"/>
      <c r="R95" s="138"/>
      <c r="S95" s="138"/>
      <c r="T95" s="138"/>
      <c r="U95" s="138"/>
      <c r="V95" s="140"/>
      <c r="X95" s="76"/>
      <c r="Y95" s="67"/>
      <c r="Z95" s="67"/>
      <c r="AA95" s="77"/>
    </row>
    <row r="96" spans="2:27" ht="18">
      <c r="B96" s="13" t="s">
        <v>114</v>
      </c>
      <c r="C96" s="20" t="s">
        <v>115</v>
      </c>
      <c r="D96" s="7">
        <v>70</v>
      </c>
      <c r="E96" s="183"/>
      <c r="F96" s="167"/>
      <c r="G96" s="167"/>
      <c r="H96" s="68">
        <v>70</v>
      </c>
      <c r="I96" s="68">
        <v>70</v>
      </c>
      <c r="J96" s="68">
        <v>70</v>
      </c>
      <c r="K96" s="68">
        <v>70</v>
      </c>
      <c r="L96" s="68">
        <v>70</v>
      </c>
      <c r="M96" s="68">
        <v>70</v>
      </c>
      <c r="N96" s="68">
        <v>70</v>
      </c>
      <c r="O96" s="68">
        <v>70</v>
      </c>
      <c r="P96" s="68">
        <v>70</v>
      </c>
      <c r="Q96" s="68">
        <v>70</v>
      </c>
      <c r="R96" s="68">
        <v>70</v>
      </c>
      <c r="S96" s="68">
        <v>70</v>
      </c>
      <c r="T96" s="68">
        <v>70</v>
      </c>
      <c r="U96" s="68">
        <v>70</v>
      </c>
      <c r="V96" s="84">
        <v>70</v>
      </c>
      <c r="X96" s="76"/>
      <c r="Y96" s="67"/>
      <c r="Z96" s="67"/>
      <c r="AA96" s="77"/>
    </row>
    <row r="97" spans="2:27" ht="18">
      <c r="B97" s="13" t="s">
        <v>116</v>
      </c>
      <c r="C97" s="6"/>
      <c r="D97" s="7">
        <v>0</v>
      </c>
      <c r="E97" s="139"/>
      <c r="F97" s="138"/>
      <c r="G97" s="138"/>
      <c r="H97" s="138"/>
      <c r="I97" s="138"/>
      <c r="J97" s="138"/>
      <c r="K97" s="138"/>
      <c r="L97" s="138"/>
      <c r="M97" s="138"/>
      <c r="N97" s="138"/>
      <c r="O97" s="133">
        <v>0</v>
      </c>
      <c r="P97" s="133"/>
      <c r="Q97" s="133"/>
      <c r="R97" s="133"/>
      <c r="S97" s="133"/>
      <c r="T97" s="133"/>
      <c r="U97" s="133"/>
      <c r="V97" s="134"/>
      <c r="X97" s="76"/>
      <c r="Y97" s="67"/>
      <c r="Z97" s="67"/>
      <c r="AA97" s="77"/>
    </row>
    <row r="98" spans="2:27" ht="18">
      <c r="B98" s="13">
        <v>226</v>
      </c>
      <c r="C98" s="6" t="s">
        <v>117</v>
      </c>
      <c r="D98" s="7">
        <v>60</v>
      </c>
      <c r="E98" s="183"/>
      <c r="F98" s="167"/>
      <c r="G98" s="68">
        <v>60</v>
      </c>
      <c r="H98" s="68">
        <v>60</v>
      </c>
      <c r="I98" s="68">
        <v>60</v>
      </c>
      <c r="J98" s="68">
        <v>60</v>
      </c>
      <c r="K98" s="68">
        <v>60</v>
      </c>
      <c r="L98" s="68">
        <v>60</v>
      </c>
      <c r="M98" s="68">
        <v>60</v>
      </c>
      <c r="N98" s="68">
        <v>60</v>
      </c>
      <c r="O98" s="68">
        <v>60</v>
      </c>
      <c r="P98" s="68">
        <v>60</v>
      </c>
      <c r="Q98" s="68">
        <v>60</v>
      </c>
      <c r="R98" s="68">
        <v>60</v>
      </c>
      <c r="S98" s="68">
        <v>60</v>
      </c>
      <c r="T98" s="68">
        <v>60</v>
      </c>
      <c r="U98" s="68">
        <v>60</v>
      </c>
      <c r="V98" s="84"/>
      <c r="X98" s="76"/>
      <c r="Y98" s="67"/>
      <c r="Z98" s="67"/>
      <c r="AA98" s="77"/>
    </row>
    <row r="99" spans="2:27" ht="18">
      <c r="B99" s="13">
        <v>234</v>
      </c>
      <c r="C99" s="6" t="s">
        <v>118</v>
      </c>
      <c r="D99" s="7">
        <v>70</v>
      </c>
      <c r="E99" s="183"/>
      <c r="F99" s="167"/>
      <c r="G99" s="167"/>
      <c r="H99" s="167"/>
      <c r="I99" s="167"/>
      <c r="J99" s="167"/>
      <c r="K99" s="167"/>
      <c r="L99" s="167"/>
      <c r="M99" s="167"/>
      <c r="N99" s="167"/>
      <c r="O99" s="167"/>
      <c r="P99" s="167"/>
      <c r="Q99" s="167"/>
      <c r="R99" s="68">
        <v>70</v>
      </c>
      <c r="S99" s="68">
        <v>70</v>
      </c>
      <c r="T99" s="68">
        <v>70</v>
      </c>
      <c r="U99" s="68">
        <v>70</v>
      </c>
      <c r="V99" s="84">
        <v>70</v>
      </c>
      <c r="X99" s="76"/>
      <c r="Y99" s="67"/>
      <c r="Z99" s="67"/>
      <c r="AA99" s="77"/>
    </row>
    <row r="100" spans="2:27" ht="18">
      <c r="B100" s="13">
        <v>240</v>
      </c>
      <c r="C100" s="6" t="s">
        <v>119</v>
      </c>
      <c r="D100" s="7">
        <v>0</v>
      </c>
      <c r="E100" s="139"/>
      <c r="F100" s="138"/>
      <c r="G100" s="138"/>
      <c r="H100" s="138"/>
      <c r="I100" s="138"/>
      <c r="J100" s="138"/>
      <c r="K100" s="138"/>
      <c r="L100" s="138"/>
      <c r="M100" s="138"/>
      <c r="N100" s="138"/>
      <c r="O100" s="138"/>
      <c r="P100" s="138"/>
      <c r="Q100" s="138"/>
      <c r="R100" s="138"/>
      <c r="S100" s="138"/>
      <c r="T100" s="138"/>
      <c r="U100" s="138"/>
      <c r="V100" s="140"/>
      <c r="X100" s="76"/>
      <c r="Y100" s="67"/>
      <c r="Z100" s="67"/>
      <c r="AA100" s="77"/>
    </row>
    <row r="101" spans="2:27" ht="18">
      <c r="B101" s="13" t="s">
        <v>120</v>
      </c>
      <c r="C101" s="6" t="s">
        <v>121</v>
      </c>
      <c r="D101" s="7">
        <v>70</v>
      </c>
      <c r="E101" s="183"/>
      <c r="F101" s="167"/>
      <c r="G101" s="167"/>
      <c r="H101" s="167"/>
      <c r="I101" s="167"/>
      <c r="J101" s="68">
        <v>70</v>
      </c>
      <c r="K101" s="68">
        <v>70</v>
      </c>
      <c r="L101" s="68">
        <v>70</v>
      </c>
      <c r="M101" s="68">
        <v>70</v>
      </c>
      <c r="N101" s="68">
        <v>70</v>
      </c>
      <c r="O101" s="68">
        <v>70</v>
      </c>
      <c r="P101" s="68">
        <v>70</v>
      </c>
      <c r="Q101" s="68">
        <v>70</v>
      </c>
      <c r="R101" s="68">
        <v>70</v>
      </c>
      <c r="S101" s="68">
        <v>70</v>
      </c>
      <c r="T101" s="68">
        <v>70</v>
      </c>
      <c r="U101" s="68">
        <v>70</v>
      </c>
      <c r="V101" s="84"/>
      <c r="X101" s="76"/>
      <c r="Y101" s="67"/>
      <c r="Z101" s="67"/>
      <c r="AA101" s="77"/>
    </row>
    <row r="102" spans="2:27" ht="18">
      <c r="B102" s="13" t="s">
        <v>122</v>
      </c>
      <c r="C102" s="6" t="s">
        <v>123</v>
      </c>
      <c r="D102" s="7">
        <v>0</v>
      </c>
      <c r="E102" s="139"/>
      <c r="F102" s="138"/>
      <c r="G102" s="138"/>
      <c r="H102" s="138"/>
      <c r="I102" s="138"/>
      <c r="J102" s="138"/>
      <c r="K102" s="138"/>
      <c r="L102" s="138"/>
      <c r="M102" s="138"/>
      <c r="N102" s="138"/>
      <c r="O102" s="138"/>
      <c r="P102" s="138"/>
      <c r="Q102" s="138"/>
      <c r="R102" s="138"/>
      <c r="S102" s="138"/>
      <c r="T102" s="138"/>
      <c r="U102" s="138"/>
      <c r="V102" s="140"/>
      <c r="X102" s="76"/>
      <c r="Y102" s="67"/>
      <c r="Z102" s="67"/>
      <c r="AA102" s="77"/>
    </row>
    <row r="103" spans="2:27" ht="19" thickBot="1">
      <c r="B103" s="14" t="s">
        <v>124</v>
      </c>
      <c r="C103" s="15" t="s">
        <v>123</v>
      </c>
      <c r="D103" s="87">
        <v>0</v>
      </c>
      <c r="E103" s="186"/>
      <c r="F103" s="187"/>
      <c r="G103" s="187"/>
      <c r="H103" s="187"/>
      <c r="I103" s="187"/>
      <c r="J103" s="187"/>
      <c r="K103" s="187"/>
      <c r="L103" s="187"/>
      <c r="M103" s="187"/>
      <c r="N103" s="187"/>
      <c r="O103" s="187"/>
      <c r="P103" s="187"/>
      <c r="Q103" s="187"/>
      <c r="R103" s="187"/>
      <c r="S103" s="187"/>
      <c r="T103" s="187"/>
      <c r="U103" s="187"/>
      <c r="V103" s="188"/>
      <c r="X103" s="105"/>
      <c r="Y103" s="106"/>
      <c r="Z103" s="106"/>
      <c r="AA103" s="107"/>
    </row>
    <row r="104" spans="2:27" ht="17" thickBot="1">
      <c r="E104" s="168">
        <f t="shared" ref="E104:F104" si="9">SUM(E72:E103)</f>
        <v>0</v>
      </c>
      <c r="F104" s="168">
        <f t="shared" si="9"/>
        <v>0</v>
      </c>
      <c r="G104" s="168">
        <f>SUM(G72:G103)</f>
        <v>410</v>
      </c>
      <c r="H104" s="168">
        <f t="shared" ref="H104:V104" si="10">SUM(H72:H103)</f>
        <v>550</v>
      </c>
      <c r="I104" s="168">
        <f t="shared" si="10"/>
        <v>620</v>
      </c>
      <c r="J104" s="168">
        <f t="shared" si="10"/>
        <v>690</v>
      </c>
      <c r="K104" s="168">
        <f t="shared" si="10"/>
        <v>690</v>
      </c>
      <c r="L104" s="168">
        <f t="shared" si="10"/>
        <v>690</v>
      </c>
      <c r="M104" s="168">
        <f t="shared" si="10"/>
        <v>690</v>
      </c>
      <c r="N104" s="168">
        <f t="shared" si="10"/>
        <v>690</v>
      </c>
      <c r="O104" s="161">
        <f t="shared" si="10"/>
        <v>760</v>
      </c>
      <c r="P104" s="169">
        <f t="shared" si="10"/>
        <v>810</v>
      </c>
      <c r="Q104" s="169">
        <f t="shared" si="10"/>
        <v>810</v>
      </c>
      <c r="R104" s="169">
        <f t="shared" si="10"/>
        <v>910</v>
      </c>
      <c r="S104" s="169">
        <f t="shared" si="10"/>
        <v>910</v>
      </c>
      <c r="T104" s="169">
        <f t="shared" si="10"/>
        <v>910</v>
      </c>
      <c r="U104" s="169">
        <f t="shared" si="10"/>
        <v>910</v>
      </c>
      <c r="V104" s="169">
        <f t="shared" si="10"/>
        <v>570</v>
      </c>
      <c r="X104" s="95">
        <f>SUM(X72:X103)</f>
        <v>0</v>
      </c>
      <c r="Y104" s="95">
        <f t="shared" ref="Y104:Z104" si="11">SUM(Y72:Y103)</f>
        <v>0</v>
      </c>
      <c r="Z104" s="95">
        <f t="shared" si="11"/>
        <v>0</v>
      </c>
      <c r="AA104" s="97">
        <f>SUM(AA72:AA103)</f>
        <v>0</v>
      </c>
    </row>
    <row r="105" spans="2:27" ht="17" thickBot="1"/>
    <row r="106" spans="2:27" ht="20" thickBot="1">
      <c r="B106" s="9" t="s">
        <v>125</v>
      </c>
      <c r="C106" s="32" t="s">
        <v>126</v>
      </c>
      <c r="D106" s="24" t="s">
        <v>2</v>
      </c>
      <c r="E106" s="505" t="s">
        <v>391</v>
      </c>
      <c r="F106" s="506"/>
      <c r="G106" s="506"/>
      <c r="H106" s="506"/>
      <c r="I106" s="506"/>
      <c r="J106" s="506"/>
      <c r="K106" s="506"/>
      <c r="L106" s="506"/>
      <c r="M106" s="506"/>
      <c r="N106" s="506"/>
      <c r="O106" s="506"/>
      <c r="P106" s="506"/>
      <c r="Q106" s="506"/>
      <c r="R106" s="506"/>
      <c r="S106" s="506"/>
      <c r="T106" s="506"/>
      <c r="U106" s="506"/>
      <c r="V106" s="507"/>
      <c r="X106" s="520" t="s">
        <v>396</v>
      </c>
      <c r="Y106" s="521"/>
      <c r="Z106" s="521"/>
      <c r="AA106" s="522"/>
    </row>
    <row r="107" spans="2:27" ht="18">
      <c r="B107" s="34">
        <v>105</v>
      </c>
      <c r="C107" s="29" t="s">
        <v>127</v>
      </c>
      <c r="D107" s="88">
        <v>0</v>
      </c>
      <c r="E107" s="189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0"/>
      <c r="S107" s="190"/>
      <c r="T107" s="190"/>
      <c r="U107" s="190"/>
      <c r="V107" s="191"/>
      <c r="X107" s="73"/>
      <c r="Y107" s="74"/>
      <c r="Z107" s="74"/>
      <c r="AA107" s="75"/>
    </row>
    <row r="108" spans="2:27" ht="18">
      <c r="B108" s="35">
        <v>106</v>
      </c>
      <c r="C108" s="31" t="s">
        <v>128</v>
      </c>
      <c r="D108" s="89">
        <v>70</v>
      </c>
      <c r="E108" s="183"/>
      <c r="F108" s="167"/>
      <c r="G108" s="68">
        <v>70</v>
      </c>
      <c r="H108" s="68">
        <v>70</v>
      </c>
      <c r="I108" s="68">
        <v>70</v>
      </c>
      <c r="J108" s="68">
        <v>70</v>
      </c>
      <c r="K108" s="68">
        <v>70</v>
      </c>
      <c r="L108" s="68">
        <v>70</v>
      </c>
      <c r="M108" s="68">
        <v>70</v>
      </c>
      <c r="N108" s="68">
        <v>70</v>
      </c>
      <c r="O108" s="68">
        <v>70</v>
      </c>
      <c r="P108" s="68">
        <v>70</v>
      </c>
      <c r="Q108" s="68">
        <v>70</v>
      </c>
      <c r="R108" s="68">
        <v>70</v>
      </c>
      <c r="S108" s="68">
        <v>70</v>
      </c>
      <c r="T108" s="68">
        <v>70</v>
      </c>
      <c r="U108" s="68">
        <v>70</v>
      </c>
      <c r="V108" s="84">
        <v>70</v>
      </c>
      <c r="X108" s="76"/>
      <c r="Y108" s="67"/>
      <c r="Z108" s="67"/>
      <c r="AA108" s="77"/>
    </row>
    <row r="109" spans="2:27" ht="18">
      <c r="B109" s="35">
        <v>120</v>
      </c>
      <c r="C109" s="31" t="s">
        <v>129</v>
      </c>
      <c r="D109" s="89">
        <v>70</v>
      </c>
      <c r="E109" s="183"/>
      <c r="F109" s="167"/>
      <c r="G109" s="68">
        <v>70</v>
      </c>
      <c r="H109" s="68">
        <v>70</v>
      </c>
      <c r="I109" s="68">
        <v>70</v>
      </c>
      <c r="J109" s="68">
        <v>70</v>
      </c>
      <c r="K109" s="68">
        <v>70</v>
      </c>
      <c r="L109" s="68">
        <v>70</v>
      </c>
      <c r="M109" s="68">
        <v>70</v>
      </c>
      <c r="N109" s="68">
        <v>70</v>
      </c>
      <c r="O109" s="68">
        <v>70</v>
      </c>
      <c r="P109" s="68">
        <v>70</v>
      </c>
      <c r="Q109" s="68">
        <v>70</v>
      </c>
      <c r="R109" s="68">
        <v>70</v>
      </c>
      <c r="S109" s="68">
        <v>70</v>
      </c>
      <c r="T109" s="68">
        <v>70</v>
      </c>
      <c r="U109" s="68">
        <v>70</v>
      </c>
      <c r="V109" s="84">
        <v>70</v>
      </c>
      <c r="X109" s="129">
        <v>70</v>
      </c>
      <c r="Y109" s="130">
        <v>70</v>
      </c>
      <c r="Z109" s="130">
        <v>70</v>
      </c>
      <c r="AA109" s="77"/>
    </row>
    <row r="110" spans="2:27" ht="18">
      <c r="B110" s="35">
        <v>121</v>
      </c>
      <c r="C110" s="31" t="s">
        <v>130</v>
      </c>
      <c r="D110" s="89">
        <v>70</v>
      </c>
      <c r="E110" s="183"/>
      <c r="F110" s="167"/>
      <c r="G110" s="68">
        <v>70</v>
      </c>
      <c r="H110" s="68">
        <v>70</v>
      </c>
      <c r="I110" s="68">
        <v>70</v>
      </c>
      <c r="J110" s="68">
        <v>70</v>
      </c>
      <c r="K110" s="68">
        <v>70</v>
      </c>
      <c r="L110" s="68">
        <v>70</v>
      </c>
      <c r="M110" s="68">
        <v>70</v>
      </c>
      <c r="N110" s="68">
        <v>70</v>
      </c>
      <c r="O110" s="68">
        <v>70</v>
      </c>
      <c r="P110" s="68">
        <v>70</v>
      </c>
      <c r="Q110" s="68">
        <v>70</v>
      </c>
      <c r="R110" s="68">
        <v>70</v>
      </c>
      <c r="S110" s="68">
        <v>70</v>
      </c>
      <c r="T110" s="68">
        <v>70</v>
      </c>
      <c r="U110" s="68">
        <v>70</v>
      </c>
      <c r="V110" s="84"/>
      <c r="X110" s="76"/>
      <c r="Y110" s="67"/>
      <c r="Z110" s="67"/>
      <c r="AA110" s="77"/>
    </row>
    <row r="111" spans="2:27" ht="18">
      <c r="B111" s="35">
        <v>134</v>
      </c>
      <c r="C111" s="31" t="s">
        <v>398</v>
      </c>
      <c r="D111" s="89">
        <v>70</v>
      </c>
      <c r="E111" s="184"/>
      <c r="F111" s="68">
        <v>70</v>
      </c>
      <c r="G111" s="68">
        <v>70</v>
      </c>
      <c r="H111" s="68">
        <v>70</v>
      </c>
      <c r="I111" s="68">
        <v>70</v>
      </c>
      <c r="J111" s="68">
        <v>70</v>
      </c>
      <c r="K111" s="68">
        <v>70</v>
      </c>
      <c r="L111" s="68">
        <v>70</v>
      </c>
      <c r="M111" s="68">
        <v>70</v>
      </c>
      <c r="N111" s="68">
        <v>70</v>
      </c>
      <c r="O111" s="68">
        <v>70</v>
      </c>
      <c r="P111" s="68">
        <v>70</v>
      </c>
      <c r="Q111" s="68">
        <v>70</v>
      </c>
      <c r="R111" s="68">
        <v>70</v>
      </c>
      <c r="S111" s="68">
        <v>70</v>
      </c>
      <c r="T111" s="68">
        <v>70</v>
      </c>
      <c r="U111" s="68">
        <v>70</v>
      </c>
      <c r="V111" s="84">
        <v>70</v>
      </c>
      <c r="X111" s="129">
        <v>70</v>
      </c>
      <c r="Y111" s="67"/>
      <c r="Z111" s="67"/>
      <c r="AA111" s="77"/>
    </row>
    <row r="112" spans="2:27" ht="18">
      <c r="B112" s="35">
        <v>135</v>
      </c>
      <c r="C112" s="31"/>
      <c r="D112" s="89">
        <v>0</v>
      </c>
      <c r="E112" s="139"/>
      <c r="F112" s="138"/>
      <c r="G112" s="138"/>
      <c r="H112" s="138"/>
      <c r="I112" s="138"/>
      <c r="J112" s="138"/>
      <c r="K112" s="138"/>
      <c r="L112" s="138"/>
      <c r="M112" s="138"/>
      <c r="N112" s="138"/>
      <c r="O112" s="138"/>
      <c r="P112" s="138"/>
      <c r="Q112" s="138"/>
      <c r="R112" s="138"/>
      <c r="S112" s="138"/>
      <c r="T112" s="138"/>
      <c r="U112" s="138"/>
      <c r="V112" s="140"/>
      <c r="X112" s="76"/>
      <c r="Y112" s="67"/>
      <c r="Z112" s="67"/>
      <c r="AA112" s="77"/>
    </row>
    <row r="113" spans="2:27" ht="18">
      <c r="B113" s="35">
        <v>148</v>
      </c>
      <c r="C113" s="31" t="s">
        <v>132</v>
      </c>
      <c r="D113" s="89">
        <v>70</v>
      </c>
      <c r="E113" s="183"/>
      <c r="F113" s="167"/>
      <c r="G113" s="68">
        <v>70</v>
      </c>
      <c r="H113" s="68">
        <v>70</v>
      </c>
      <c r="I113" s="68">
        <v>70</v>
      </c>
      <c r="J113" s="68">
        <v>70</v>
      </c>
      <c r="K113" s="68">
        <v>70</v>
      </c>
      <c r="L113" s="68">
        <v>70</v>
      </c>
      <c r="M113" s="68">
        <v>70</v>
      </c>
      <c r="N113" s="68">
        <v>70</v>
      </c>
      <c r="O113" s="68">
        <v>70</v>
      </c>
      <c r="P113" s="68">
        <v>70</v>
      </c>
      <c r="Q113" s="68">
        <v>70</v>
      </c>
      <c r="R113" s="68">
        <v>70</v>
      </c>
      <c r="S113" s="68">
        <v>70</v>
      </c>
      <c r="T113" s="68">
        <v>70</v>
      </c>
      <c r="U113" s="68">
        <v>70</v>
      </c>
      <c r="V113" s="84">
        <v>70</v>
      </c>
      <c r="X113" s="76"/>
      <c r="Y113" s="67"/>
      <c r="Z113" s="67"/>
      <c r="AA113" s="77"/>
    </row>
    <row r="114" spans="2:27" ht="18">
      <c r="B114" s="35">
        <v>149</v>
      </c>
      <c r="C114" s="31" t="s">
        <v>133</v>
      </c>
      <c r="D114" s="89">
        <v>70</v>
      </c>
      <c r="E114" s="183"/>
      <c r="F114" s="167"/>
      <c r="G114" s="167"/>
      <c r="H114" s="68">
        <v>70</v>
      </c>
      <c r="I114" s="68">
        <v>70</v>
      </c>
      <c r="J114" s="68">
        <v>70</v>
      </c>
      <c r="K114" s="68">
        <v>70</v>
      </c>
      <c r="L114" s="68">
        <v>70</v>
      </c>
      <c r="M114" s="68">
        <v>70</v>
      </c>
      <c r="N114" s="68">
        <v>70</v>
      </c>
      <c r="O114" s="68">
        <v>70</v>
      </c>
      <c r="P114" s="68">
        <v>70</v>
      </c>
      <c r="Q114" s="68">
        <v>70</v>
      </c>
      <c r="R114" s="68">
        <v>70</v>
      </c>
      <c r="S114" s="68">
        <v>70</v>
      </c>
      <c r="T114" s="68">
        <v>70</v>
      </c>
      <c r="U114" s="68">
        <v>70</v>
      </c>
      <c r="V114" s="84">
        <v>70</v>
      </c>
      <c r="X114" s="76"/>
      <c r="Y114" s="67"/>
      <c r="Z114" s="67"/>
      <c r="AA114" s="77"/>
    </row>
    <row r="115" spans="2:27" ht="18">
      <c r="B115" s="35">
        <v>160</v>
      </c>
      <c r="C115" s="31" t="s">
        <v>134</v>
      </c>
      <c r="D115" s="89">
        <v>70</v>
      </c>
      <c r="E115" s="183"/>
      <c r="F115" s="167"/>
      <c r="G115" s="167"/>
      <c r="H115" s="68">
        <v>70</v>
      </c>
      <c r="I115" s="68">
        <v>70</v>
      </c>
      <c r="J115" s="68">
        <v>70</v>
      </c>
      <c r="K115" s="68">
        <v>70</v>
      </c>
      <c r="L115" s="68">
        <v>70</v>
      </c>
      <c r="M115" s="68">
        <v>70</v>
      </c>
      <c r="N115" s="68">
        <v>70</v>
      </c>
      <c r="O115" s="68">
        <v>70</v>
      </c>
      <c r="P115" s="68">
        <v>70</v>
      </c>
      <c r="Q115" s="68">
        <v>70</v>
      </c>
      <c r="R115" s="68">
        <v>70</v>
      </c>
      <c r="S115" s="68">
        <v>70</v>
      </c>
      <c r="T115" s="68">
        <v>70</v>
      </c>
      <c r="U115" s="68">
        <v>70</v>
      </c>
      <c r="V115" s="84">
        <v>70</v>
      </c>
      <c r="X115" s="76"/>
      <c r="Y115" s="67"/>
      <c r="Z115" s="67"/>
      <c r="AA115" s="77"/>
    </row>
    <row r="116" spans="2:27" ht="18">
      <c r="B116" s="35">
        <v>174</v>
      </c>
      <c r="C116" s="31" t="s">
        <v>401</v>
      </c>
      <c r="D116" s="89">
        <v>0</v>
      </c>
      <c r="E116" s="183"/>
      <c r="F116" s="167"/>
      <c r="G116" s="167"/>
      <c r="H116" s="167"/>
      <c r="I116" s="68">
        <v>70</v>
      </c>
      <c r="J116" s="68">
        <v>70</v>
      </c>
      <c r="K116" s="68">
        <v>70</v>
      </c>
      <c r="L116" s="68">
        <v>70</v>
      </c>
      <c r="M116" s="68">
        <v>70</v>
      </c>
      <c r="N116" s="68">
        <v>70</v>
      </c>
      <c r="O116" s="68">
        <v>70</v>
      </c>
      <c r="P116" s="68">
        <v>70</v>
      </c>
      <c r="Q116" s="68">
        <v>70</v>
      </c>
      <c r="R116" s="133"/>
      <c r="S116" s="133"/>
      <c r="T116" s="133"/>
      <c r="U116" s="133"/>
      <c r="V116" s="134"/>
      <c r="X116" s="76"/>
      <c r="Y116" s="67"/>
      <c r="Z116" s="67"/>
      <c r="AA116" s="77"/>
    </row>
    <row r="117" spans="2:27" ht="19" thickBot="1">
      <c r="B117" s="36">
        <v>179</v>
      </c>
      <c r="C117" s="37" t="s">
        <v>412</v>
      </c>
      <c r="D117" s="90">
        <v>70</v>
      </c>
      <c r="E117" s="181"/>
      <c r="F117" s="182"/>
      <c r="G117" s="70">
        <v>70</v>
      </c>
      <c r="H117" s="70">
        <v>70</v>
      </c>
      <c r="I117" s="70">
        <v>70</v>
      </c>
      <c r="J117" s="70">
        <v>70</v>
      </c>
      <c r="K117" s="70">
        <v>70</v>
      </c>
      <c r="L117" s="70">
        <v>70</v>
      </c>
      <c r="M117" s="70">
        <v>70</v>
      </c>
      <c r="N117" s="70">
        <v>70</v>
      </c>
      <c r="O117" s="70">
        <v>70</v>
      </c>
      <c r="P117" s="70">
        <v>70</v>
      </c>
      <c r="Q117" s="70">
        <v>70</v>
      </c>
      <c r="R117" s="70">
        <v>70</v>
      </c>
      <c r="S117" s="70">
        <v>70</v>
      </c>
      <c r="T117" s="70">
        <v>70</v>
      </c>
      <c r="U117" s="70"/>
      <c r="V117" s="71"/>
      <c r="X117" s="105"/>
      <c r="Y117" s="106"/>
      <c r="Z117" s="106"/>
      <c r="AA117" s="107"/>
    </row>
    <row r="118" spans="2:27" ht="17" thickBot="1">
      <c r="E118" s="168">
        <f t="shared" ref="E118:F118" si="12">SUM(E107:E117)</f>
        <v>0</v>
      </c>
      <c r="F118" s="168">
        <f t="shared" si="12"/>
        <v>70</v>
      </c>
      <c r="G118" s="168">
        <f>SUM(G107:G117)</f>
        <v>420</v>
      </c>
      <c r="H118" s="168">
        <f t="shared" ref="H118:V118" si="13">SUM(H107:H117)</f>
        <v>560</v>
      </c>
      <c r="I118" s="168">
        <f t="shared" si="13"/>
        <v>630</v>
      </c>
      <c r="J118" s="168">
        <f t="shared" si="13"/>
        <v>630</v>
      </c>
      <c r="K118" s="168">
        <f t="shared" si="13"/>
        <v>630</v>
      </c>
      <c r="L118" s="168">
        <f t="shared" si="13"/>
        <v>630</v>
      </c>
      <c r="M118" s="168">
        <f t="shared" si="13"/>
        <v>630</v>
      </c>
      <c r="N118" s="168">
        <f t="shared" si="13"/>
        <v>630</v>
      </c>
      <c r="O118" s="161">
        <f t="shared" si="13"/>
        <v>630</v>
      </c>
      <c r="P118" s="169">
        <f t="shared" si="13"/>
        <v>630</v>
      </c>
      <c r="Q118" s="169">
        <f t="shared" si="13"/>
        <v>630</v>
      </c>
      <c r="R118" s="169">
        <f t="shared" si="13"/>
        <v>560</v>
      </c>
      <c r="S118" s="169">
        <f t="shared" si="13"/>
        <v>560</v>
      </c>
      <c r="T118" s="169">
        <f t="shared" si="13"/>
        <v>560</v>
      </c>
      <c r="U118" s="169">
        <f t="shared" si="13"/>
        <v>490</v>
      </c>
      <c r="V118" s="169">
        <f t="shared" si="13"/>
        <v>420</v>
      </c>
      <c r="X118" s="60">
        <f>SUM(X107:X117)</f>
        <v>140</v>
      </c>
      <c r="Y118" s="60">
        <f t="shared" ref="Y118:Z118" si="14">SUM(Y107:Y117)</f>
        <v>70</v>
      </c>
      <c r="Z118" s="60">
        <f t="shared" si="14"/>
        <v>70</v>
      </c>
      <c r="AA118" s="60">
        <f>SUM(AA107:AA117)</f>
        <v>0</v>
      </c>
    </row>
    <row r="119" spans="2:27" ht="17" thickBot="1"/>
    <row r="120" spans="2:27" ht="20" thickBot="1">
      <c r="B120" s="56" t="s">
        <v>136</v>
      </c>
      <c r="C120" s="41" t="s">
        <v>137</v>
      </c>
      <c r="D120" s="39" t="s">
        <v>2</v>
      </c>
      <c r="E120" s="505" t="s">
        <v>391</v>
      </c>
      <c r="F120" s="506"/>
      <c r="G120" s="506"/>
      <c r="H120" s="506"/>
      <c r="I120" s="506"/>
      <c r="J120" s="506"/>
      <c r="K120" s="506"/>
      <c r="L120" s="506"/>
      <c r="M120" s="506"/>
      <c r="N120" s="506"/>
      <c r="O120" s="506"/>
      <c r="P120" s="506"/>
      <c r="Q120" s="506"/>
      <c r="R120" s="506"/>
      <c r="S120" s="506"/>
      <c r="T120" s="506"/>
      <c r="U120" s="506"/>
      <c r="V120" s="507"/>
      <c r="X120" s="511" t="s">
        <v>396</v>
      </c>
      <c r="Y120" s="512"/>
      <c r="Z120" s="512"/>
      <c r="AA120" s="513"/>
    </row>
    <row r="121" spans="2:27" ht="18">
      <c r="B121" s="46" t="s">
        <v>138</v>
      </c>
      <c r="C121" s="42" t="s">
        <v>139</v>
      </c>
      <c r="D121" s="85">
        <v>70</v>
      </c>
      <c r="E121" s="177"/>
      <c r="F121" s="178"/>
      <c r="G121" s="503">
        <v>700</v>
      </c>
      <c r="H121" s="503">
        <v>700</v>
      </c>
      <c r="I121" s="503">
        <v>300</v>
      </c>
      <c r="J121" s="503">
        <v>300</v>
      </c>
      <c r="K121" s="503">
        <v>300</v>
      </c>
      <c r="L121" s="503">
        <v>300</v>
      </c>
      <c r="M121" s="503">
        <v>300</v>
      </c>
      <c r="N121" s="503">
        <v>300</v>
      </c>
      <c r="O121" s="503">
        <v>300</v>
      </c>
      <c r="P121" s="503">
        <v>300</v>
      </c>
      <c r="Q121" s="503">
        <v>300</v>
      </c>
      <c r="R121" s="503">
        <v>300</v>
      </c>
      <c r="S121" s="503">
        <v>300</v>
      </c>
      <c r="T121" s="503">
        <v>300</v>
      </c>
      <c r="U121" s="503">
        <v>300</v>
      </c>
      <c r="V121" s="500"/>
      <c r="X121" s="501"/>
      <c r="Y121" s="501"/>
      <c r="Z121" s="501"/>
      <c r="AA121" s="75"/>
    </row>
    <row r="122" spans="2:27" ht="18">
      <c r="B122" s="47" t="s">
        <v>140</v>
      </c>
      <c r="C122" s="43" t="s">
        <v>141</v>
      </c>
      <c r="D122" s="86">
        <v>70</v>
      </c>
      <c r="E122" s="183"/>
      <c r="F122" s="167"/>
      <c r="G122" s="502"/>
      <c r="H122" s="502"/>
      <c r="I122" s="502"/>
      <c r="J122" s="502"/>
      <c r="K122" s="502"/>
      <c r="L122" s="502"/>
      <c r="M122" s="502"/>
      <c r="N122" s="502"/>
      <c r="O122" s="502"/>
      <c r="P122" s="502"/>
      <c r="Q122" s="502"/>
      <c r="R122" s="502"/>
      <c r="S122" s="502"/>
      <c r="T122" s="502"/>
      <c r="U122" s="502"/>
      <c r="V122" s="492"/>
      <c r="X122" s="489"/>
      <c r="Y122" s="489"/>
      <c r="Z122" s="489"/>
      <c r="AA122" s="77"/>
    </row>
    <row r="123" spans="2:27" ht="18">
      <c r="B123" s="47" t="s">
        <v>142</v>
      </c>
      <c r="C123" s="43" t="s">
        <v>143</v>
      </c>
      <c r="D123" s="86">
        <v>70</v>
      </c>
      <c r="E123" s="183"/>
      <c r="F123" s="167"/>
      <c r="G123" s="502"/>
      <c r="H123" s="502"/>
      <c r="I123" s="502"/>
      <c r="J123" s="502"/>
      <c r="K123" s="502"/>
      <c r="L123" s="502"/>
      <c r="M123" s="502"/>
      <c r="N123" s="502"/>
      <c r="O123" s="502"/>
      <c r="P123" s="502"/>
      <c r="Q123" s="502"/>
      <c r="R123" s="502"/>
      <c r="S123" s="502"/>
      <c r="T123" s="502"/>
      <c r="U123" s="502"/>
      <c r="V123" s="492"/>
      <c r="X123" s="489"/>
      <c r="Y123" s="489"/>
      <c r="Z123" s="489"/>
      <c r="AA123" s="77"/>
    </row>
    <row r="124" spans="2:27" ht="18">
      <c r="B124" s="47" t="s">
        <v>144</v>
      </c>
      <c r="C124" s="43" t="s">
        <v>141</v>
      </c>
      <c r="D124" s="86">
        <v>70</v>
      </c>
      <c r="E124" s="183"/>
      <c r="F124" s="167"/>
      <c r="G124" s="502"/>
      <c r="H124" s="502"/>
      <c r="I124" s="502"/>
      <c r="J124" s="502"/>
      <c r="K124" s="502"/>
      <c r="L124" s="502"/>
      <c r="M124" s="502"/>
      <c r="N124" s="502"/>
      <c r="O124" s="502"/>
      <c r="P124" s="502"/>
      <c r="Q124" s="502"/>
      <c r="R124" s="502"/>
      <c r="S124" s="502"/>
      <c r="T124" s="502"/>
      <c r="U124" s="502"/>
      <c r="V124" s="492"/>
      <c r="X124" s="489"/>
      <c r="Y124" s="489"/>
      <c r="Z124" s="489"/>
      <c r="AA124" s="77"/>
    </row>
    <row r="125" spans="2:27" ht="18">
      <c r="B125" s="47" t="s">
        <v>145</v>
      </c>
      <c r="C125" s="43" t="s">
        <v>146</v>
      </c>
      <c r="D125" s="86">
        <v>70</v>
      </c>
      <c r="E125" s="183"/>
      <c r="F125" s="167"/>
      <c r="G125" s="502"/>
      <c r="H125" s="502"/>
      <c r="I125" s="502"/>
      <c r="J125" s="502"/>
      <c r="K125" s="502"/>
      <c r="L125" s="502"/>
      <c r="M125" s="502"/>
      <c r="N125" s="502"/>
      <c r="O125" s="502"/>
      <c r="P125" s="502"/>
      <c r="Q125" s="502"/>
      <c r="R125" s="502"/>
      <c r="S125" s="502"/>
      <c r="T125" s="502"/>
      <c r="U125" s="502"/>
      <c r="V125" s="492"/>
      <c r="X125" s="489"/>
      <c r="Y125" s="489"/>
      <c r="Z125" s="489"/>
      <c r="AA125" s="77"/>
    </row>
    <row r="126" spans="2:27" ht="18">
      <c r="B126" s="47" t="s">
        <v>147</v>
      </c>
      <c r="C126" s="43" t="s">
        <v>148</v>
      </c>
      <c r="D126" s="86">
        <v>70</v>
      </c>
      <c r="E126" s="183"/>
      <c r="F126" s="167"/>
      <c r="G126" s="502"/>
      <c r="H126" s="502"/>
      <c r="I126" s="502"/>
      <c r="J126" s="502"/>
      <c r="K126" s="502"/>
      <c r="L126" s="502"/>
      <c r="M126" s="502"/>
      <c r="N126" s="502"/>
      <c r="O126" s="502"/>
      <c r="P126" s="502"/>
      <c r="Q126" s="502"/>
      <c r="R126" s="502"/>
      <c r="S126" s="502"/>
      <c r="T126" s="502"/>
      <c r="U126" s="502"/>
      <c r="V126" s="492"/>
      <c r="X126" s="489"/>
      <c r="Y126" s="489"/>
      <c r="Z126" s="489"/>
      <c r="AA126" s="77"/>
    </row>
    <row r="127" spans="2:27" ht="18">
      <c r="B127" s="47" t="s">
        <v>149</v>
      </c>
      <c r="C127" s="43" t="s">
        <v>150</v>
      </c>
      <c r="D127" s="86">
        <v>70</v>
      </c>
      <c r="E127" s="183"/>
      <c r="F127" s="167"/>
      <c r="G127" s="502"/>
      <c r="H127" s="502"/>
      <c r="I127" s="502"/>
      <c r="J127" s="502"/>
      <c r="K127" s="502"/>
      <c r="L127" s="502"/>
      <c r="M127" s="502"/>
      <c r="N127" s="502"/>
      <c r="O127" s="502"/>
      <c r="P127" s="502"/>
      <c r="Q127" s="502"/>
      <c r="R127" s="502"/>
      <c r="S127" s="502"/>
      <c r="T127" s="502"/>
      <c r="U127" s="502"/>
      <c r="V127" s="492"/>
      <c r="X127" s="489"/>
      <c r="Y127" s="489"/>
      <c r="Z127" s="489"/>
      <c r="AA127" s="77"/>
    </row>
    <row r="128" spans="2:27" ht="18">
      <c r="B128" s="47" t="s">
        <v>151</v>
      </c>
      <c r="C128" s="43" t="s">
        <v>152</v>
      </c>
      <c r="D128" s="86">
        <v>70</v>
      </c>
      <c r="E128" s="183"/>
      <c r="F128" s="167"/>
      <c r="G128" s="502"/>
      <c r="H128" s="502"/>
      <c r="I128" s="502"/>
      <c r="J128" s="502"/>
      <c r="K128" s="502"/>
      <c r="L128" s="502"/>
      <c r="M128" s="502"/>
      <c r="N128" s="502"/>
      <c r="O128" s="502"/>
      <c r="P128" s="502"/>
      <c r="Q128" s="502"/>
      <c r="R128" s="502"/>
      <c r="S128" s="502"/>
      <c r="T128" s="502"/>
      <c r="U128" s="502"/>
      <c r="V128" s="492"/>
      <c r="X128" s="489"/>
      <c r="Y128" s="489"/>
      <c r="Z128" s="489"/>
      <c r="AA128" s="77"/>
    </row>
    <row r="129" spans="2:27" ht="18">
      <c r="B129" s="47" t="s">
        <v>153</v>
      </c>
      <c r="C129" s="43" t="s">
        <v>154</v>
      </c>
      <c r="D129" s="86">
        <v>70</v>
      </c>
      <c r="E129" s="183"/>
      <c r="F129" s="167"/>
      <c r="G129" s="502"/>
      <c r="H129" s="502"/>
      <c r="I129" s="502"/>
      <c r="J129" s="502"/>
      <c r="K129" s="502"/>
      <c r="L129" s="502"/>
      <c r="M129" s="502"/>
      <c r="N129" s="502"/>
      <c r="O129" s="502"/>
      <c r="P129" s="502"/>
      <c r="Q129" s="502"/>
      <c r="R129" s="502"/>
      <c r="S129" s="502"/>
      <c r="T129" s="502"/>
      <c r="U129" s="502"/>
      <c r="V129" s="492"/>
      <c r="X129" s="489"/>
      <c r="Y129" s="489"/>
      <c r="Z129" s="489"/>
      <c r="AA129" s="77"/>
    </row>
    <row r="130" spans="2:27" ht="18">
      <c r="B130" s="47" t="s">
        <v>155</v>
      </c>
      <c r="C130" s="43" t="s">
        <v>156</v>
      </c>
      <c r="D130" s="86">
        <v>70</v>
      </c>
      <c r="E130" s="183"/>
      <c r="F130" s="167"/>
      <c r="G130" s="502"/>
      <c r="H130" s="502"/>
      <c r="I130" s="502"/>
      <c r="J130" s="502"/>
      <c r="K130" s="502"/>
      <c r="L130" s="502"/>
      <c r="M130" s="502"/>
      <c r="N130" s="502"/>
      <c r="O130" s="502"/>
      <c r="P130" s="502"/>
      <c r="Q130" s="502"/>
      <c r="R130" s="502"/>
      <c r="S130" s="502"/>
      <c r="T130" s="502"/>
      <c r="U130" s="502"/>
      <c r="V130" s="493"/>
      <c r="X130" s="490"/>
      <c r="Y130" s="490"/>
      <c r="Z130" s="490"/>
      <c r="AA130" s="77"/>
    </row>
    <row r="131" spans="2:27" ht="18">
      <c r="B131" s="47">
        <v>312</v>
      </c>
      <c r="C131" s="43" t="s">
        <v>157</v>
      </c>
      <c r="D131" s="86">
        <v>30</v>
      </c>
      <c r="E131" s="139"/>
      <c r="F131" s="138"/>
      <c r="G131" s="138"/>
      <c r="H131" s="138"/>
      <c r="I131" s="138"/>
      <c r="J131" s="138"/>
      <c r="K131" s="138"/>
      <c r="L131" s="138"/>
      <c r="M131" s="138"/>
      <c r="N131" s="138"/>
      <c r="O131" s="138"/>
      <c r="P131" s="138"/>
      <c r="Q131" s="138"/>
      <c r="R131" s="138"/>
      <c r="S131" s="138"/>
      <c r="T131" s="138"/>
      <c r="U131" s="138"/>
      <c r="V131" s="140"/>
      <c r="X131" s="76"/>
      <c r="Y131" s="67"/>
      <c r="Z131" s="67"/>
      <c r="AA131" s="77"/>
    </row>
    <row r="132" spans="2:27" ht="18">
      <c r="B132" s="47">
        <v>330</v>
      </c>
      <c r="C132" s="43" t="s">
        <v>22</v>
      </c>
      <c r="D132" s="86">
        <v>0</v>
      </c>
      <c r="E132" s="139"/>
      <c r="F132" s="138"/>
      <c r="G132" s="138"/>
      <c r="H132" s="138"/>
      <c r="I132" s="138"/>
      <c r="J132" s="138"/>
      <c r="K132" s="138"/>
      <c r="L132" s="138"/>
      <c r="M132" s="138"/>
      <c r="N132" s="138"/>
      <c r="O132" s="138"/>
      <c r="P132" s="138"/>
      <c r="Q132" s="138"/>
      <c r="R132" s="138"/>
      <c r="S132" s="138"/>
      <c r="T132" s="138"/>
      <c r="U132" s="138"/>
      <c r="V132" s="140"/>
      <c r="X132" s="76"/>
      <c r="Y132" s="67"/>
      <c r="Z132" s="67"/>
      <c r="AA132" s="77"/>
    </row>
    <row r="133" spans="2:27" ht="18">
      <c r="B133" s="47">
        <v>356</v>
      </c>
      <c r="C133" s="44" t="s">
        <v>158</v>
      </c>
      <c r="D133" s="86">
        <v>1040</v>
      </c>
      <c r="E133" s="192">
        <v>1060</v>
      </c>
      <c r="F133" s="124">
        <v>1060</v>
      </c>
      <c r="G133" s="124">
        <v>1040</v>
      </c>
      <c r="H133" s="124">
        <v>1000</v>
      </c>
      <c r="I133" s="124">
        <v>1040</v>
      </c>
      <c r="J133" s="124">
        <v>1040</v>
      </c>
      <c r="K133" s="124">
        <v>1040</v>
      </c>
      <c r="L133" s="124">
        <v>1040</v>
      </c>
      <c r="M133" s="124">
        <v>1040</v>
      </c>
      <c r="N133" s="124">
        <v>1200</v>
      </c>
      <c r="O133" s="124">
        <v>1770</v>
      </c>
      <c r="P133" s="124">
        <v>1770</v>
      </c>
      <c r="Q133" s="124">
        <v>1770</v>
      </c>
      <c r="R133" s="124">
        <v>1770</v>
      </c>
      <c r="S133" s="124">
        <v>1770</v>
      </c>
      <c r="T133" s="124">
        <v>1770</v>
      </c>
      <c r="U133" s="124">
        <v>1770</v>
      </c>
      <c r="V133" s="84"/>
      <c r="X133" s="76"/>
      <c r="Y133" s="67"/>
      <c r="Z133" s="67"/>
      <c r="AA133" s="77"/>
    </row>
    <row r="134" spans="2:27" ht="18">
      <c r="B134" s="47" t="s">
        <v>159</v>
      </c>
      <c r="C134" s="43" t="s">
        <v>160</v>
      </c>
      <c r="D134" s="86">
        <v>0</v>
      </c>
      <c r="E134" s="183"/>
      <c r="F134" s="167"/>
      <c r="G134" s="167"/>
      <c r="H134" s="502">
        <v>540</v>
      </c>
      <c r="I134" s="502">
        <v>540</v>
      </c>
      <c r="J134" s="502">
        <v>540</v>
      </c>
      <c r="K134" s="502">
        <v>540</v>
      </c>
      <c r="L134" s="502">
        <v>540</v>
      </c>
      <c r="M134" s="502">
        <v>540</v>
      </c>
      <c r="N134" s="502">
        <v>300</v>
      </c>
      <c r="O134" s="502">
        <v>300</v>
      </c>
      <c r="P134" s="502">
        <v>300</v>
      </c>
      <c r="Q134" s="502">
        <v>300</v>
      </c>
      <c r="R134" s="502">
        <v>300</v>
      </c>
      <c r="S134" s="502">
        <v>300</v>
      </c>
      <c r="T134" s="502">
        <v>300</v>
      </c>
      <c r="U134" s="502">
        <v>300</v>
      </c>
      <c r="V134" s="504">
        <v>300</v>
      </c>
      <c r="X134" s="488"/>
      <c r="Y134" s="488"/>
      <c r="Z134" s="488"/>
      <c r="AA134" s="77"/>
    </row>
    <row r="135" spans="2:27" ht="18">
      <c r="B135" s="47" t="s">
        <v>161</v>
      </c>
      <c r="C135" s="43" t="s">
        <v>162</v>
      </c>
      <c r="D135" s="86">
        <v>0</v>
      </c>
      <c r="E135" s="183"/>
      <c r="F135" s="167"/>
      <c r="G135" s="167"/>
      <c r="H135" s="502"/>
      <c r="I135" s="502"/>
      <c r="J135" s="502"/>
      <c r="K135" s="502"/>
      <c r="L135" s="502"/>
      <c r="M135" s="502"/>
      <c r="N135" s="502"/>
      <c r="O135" s="502"/>
      <c r="P135" s="502"/>
      <c r="Q135" s="502"/>
      <c r="R135" s="502"/>
      <c r="S135" s="502"/>
      <c r="T135" s="502"/>
      <c r="U135" s="502"/>
      <c r="V135" s="504"/>
      <c r="X135" s="489"/>
      <c r="Y135" s="489"/>
      <c r="Z135" s="489"/>
      <c r="AA135" s="77"/>
    </row>
    <row r="136" spans="2:27" ht="18">
      <c r="B136" s="47" t="s">
        <v>163</v>
      </c>
      <c r="C136" s="43" t="s">
        <v>164</v>
      </c>
      <c r="D136" s="86">
        <v>0</v>
      </c>
      <c r="E136" s="183"/>
      <c r="F136" s="167"/>
      <c r="G136" s="167"/>
      <c r="H136" s="502"/>
      <c r="I136" s="502"/>
      <c r="J136" s="502"/>
      <c r="K136" s="502"/>
      <c r="L136" s="502"/>
      <c r="M136" s="502"/>
      <c r="N136" s="502"/>
      <c r="O136" s="502"/>
      <c r="P136" s="502"/>
      <c r="Q136" s="502"/>
      <c r="R136" s="502"/>
      <c r="S136" s="502"/>
      <c r="T136" s="502"/>
      <c r="U136" s="502"/>
      <c r="V136" s="504"/>
      <c r="X136" s="489"/>
      <c r="Y136" s="489"/>
      <c r="Z136" s="489"/>
      <c r="AA136" s="77"/>
    </row>
    <row r="137" spans="2:27" ht="18">
      <c r="B137" s="47" t="s">
        <v>165</v>
      </c>
      <c r="C137" s="43" t="s">
        <v>166</v>
      </c>
      <c r="D137" s="86">
        <v>0</v>
      </c>
      <c r="E137" s="183"/>
      <c r="F137" s="167"/>
      <c r="G137" s="167"/>
      <c r="H137" s="502"/>
      <c r="I137" s="502"/>
      <c r="J137" s="502"/>
      <c r="K137" s="502"/>
      <c r="L137" s="502"/>
      <c r="M137" s="502"/>
      <c r="N137" s="502"/>
      <c r="O137" s="502"/>
      <c r="P137" s="502"/>
      <c r="Q137" s="502"/>
      <c r="R137" s="502"/>
      <c r="S137" s="502"/>
      <c r="T137" s="502"/>
      <c r="U137" s="502"/>
      <c r="V137" s="504"/>
      <c r="X137" s="489"/>
      <c r="Y137" s="489"/>
      <c r="Z137" s="489"/>
      <c r="AA137" s="77"/>
    </row>
    <row r="138" spans="2:27" ht="18">
      <c r="B138" s="47" t="s">
        <v>167</v>
      </c>
      <c r="C138" s="43" t="s">
        <v>168</v>
      </c>
      <c r="D138" s="86">
        <v>300</v>
      </c>
      <c r="E138" s="183"/>
      <c r="F138" s="167"/>
      <c r="G138" s="167"/>
      <c r="H138" s="502"/>
      <c r="I138" s="502"/>
      <c r="J138" s="502"/>
      <c r="K138" s="502"/>
      <c r="L138" s="502"/>
      <c r="M138" s="502"/>
      <c r="N138" s="502"/>
      <c r="O138" s="502"/>
      <c r="P138" s="502"/>
      <c r="Q138" s="502"/>
      <c r="R138" s="502"/>
      <c r="S138" s="502"/>
      <c r="T138" s="502"/>
      <c r="U138" s="502"/>
      <c r="V138" s="504"/>
      <c r="X138" s="489"/>
      <c r="Y138" s="489"/>
      <c r="Z138" s="489"/>
      <c r="AA138" s="77"/>
    </row>
    <row r="139" spans="2:27" ht="18">
      <c r="B139" s="47" t="s">
        <v>169</v>
      </c>
      <c r="C139" s="43" t="s">
        <v>170</v>
      </c>
      <c r="D139" s="86">
        <v>0</v>
      </c>
      <c r="E139" s="183"/>
      <c r="F139" s="167"/>
      <c r="G139" s="167"/>
      <c r="H139" s="502"/>
      <c r="I139" s="502"/>
      <c r="J139" s="502"/>
      <c r="K139" s="502"/>
      <c r="L139" s="502"/>
      <c r="M139" s="502"/>
      <c r="N139" s="502"/>
      <c r="O139" s="502"/>
      <c r="P139" s="502"/>
      <c r="Q139" s="502"/>
      <c r="R139" s="502"/>
      <c r="S139" s="502"/>
      <c r="T139" s="502"/>
      <c r="U139" s="502"/>
      <c r="V139" s="504"/>
      <c r="X139" s="489"/>
      <c r="Y139" s="489"/>
      <c r="Z139" s="489"/>
      <c r="AA139" s="77"/>
    </row>
    <row r="140" spans="2:27" ht="18">
      <c r="B140" s="47" t="s">
        <v>171</v>
      </c>
      <c r="C140" s="43" t="s">
        <v>172</v>
      </c>
      <c r="D140" s="86">
        <v>0</v>
      </c>
      <c r="E140" s="183"/>
      <c r="F140" s="167"/>
      <c r="G140" s="167"/>
      <c r="H140" s="502"/>
      <c r="I140" s="502"/>
      <c r="J140" s="502"/>
      <c r="K140" s="502"/>
      <c r="L140" s="502"/>
      <c r="M140" s="502"/>
      <c r="N140" s="502"/>
      <c r="O140" s="502"/>
      <c r="P140" s="502"/>
      <c r="Q140" s="502"/>
      <c r="R140" s="502"/>
      <c r="S140" s="502"/>
      <c r="T140" s="502"/>
      <c r="U140" s="502"/>
      <c r="V140" s="504"/>
      <c r="X140" s="489"/>
      <c r="Y140" s="489"/>
      <c r="Z140" s="489"/>
      <c r="AA140" s="77"/>
    </row>
    <row r="141" spans="2:27" ht="18">
      <c r="B141" s="47" t="s">
        <v>173</v>
      </c>
      <c r="C141" s="43" t="s">
        <v>174</v>
      </c>
      <c r="D141" s="86">
        <v>0</v>
      </c>
      <c r="E141" s="183"/>
      <c r="F141" s="167"/>
      <c r="G141" s="167"/>
      <c r="H141" s="502"/>
      <c r="I141" s="502"/>
      <c r="J141" s="502"/>
      <c r="K141" s="502"/>
      <c r="L141" s="502"/>
      <c r="M141" s="502"/>
      <c r="N141" s="502"/>
      <c r="O141" s="502"/>
      <c r="P141" s="502"/>
      <c r="Q141" s="502"/>
      <c r="R141" s="502"/>
      <c r="S141" s="502"/>
      <c r="T141" s="502"/>
      <c r="U141" s="502"/>
      <c r="V141" s="504"/>
      <c r="X141" s="489"/>
      <c r="Y141" s="489"/>
      <c r="Z141" s="489"/>
      <c r="AA141" s="77"/>
    </row>
    <row r="142" spans="2:27" ht="18">
      <c r="B142" s="47" t="s">
        <v>175</v>
      </c>
      <c r="C142" s="43" t="s">
        <v>176</v>
      </c>
      <c r="D142" s="86">
        <v>0</v>
      </c>
      <c r="E142" s="183"/>
      <c r="F142" s="167"/>
      <c r="G142" s="167"/>
      <c r="H142" s="502"/>
      <c r="I142" s="502"/>
      <c r="J142" s="502"/>
      <c r="K142" s="502"/>
      <c r="L142" s="502"/>
      <c r="M142" s="502"/>
      <c r="N142" s="502"/>
      <c r="O142" s="502"/>
      <c r="P142" s="502"/>
      <c r="Q142" s="502"/>
      <c r="R142" s="502"/>
      <c r="S142" s="502"/>
      <c r="T142" s="502"/>
      <c r="U142" s="502"/>
      <c r="V142" s="504"/>
      <c r="X142" s="489"/>
      <c r="Y142" s="489"/>
      <c r="Z142" s="489"/>
      <c r="AA142" s="77"/>
    </row>
    <row r="143" spans="2:27" ht="18">
      <c r="B143" s="47" t="s">
        <v>177</v>
      </c>
      <c r="C143" s="43" t="s">
        <v>178</v>
      </c>
      <c r="D143" s="86">
        <v>0</v>
      </c>
      <c r="E143" s="183"/>
      <c r="F143" s="167"/>
      <c r="G143" s="167"/>
      <c r="H143" s="502"/>
      <c r="I143" s="502"/>
      <c r="J143" s="502"/>
      <c r="K143" s="502"/>
      <c r="L143" s="502"/>
      <c r="M143" s="502"/>
      <c r="N143" s="502"/>
      <c r="O143" s="502"/>
      <c r="P143" s="502"/>
      <c r="Q143" s="502"/>
      <c r="R143" s="502"/>
      <c r="S143" s="502"/>
      <c r="T143" s="502"/>
      <c r="U143" s="502"/>
      <c r="V143" s="504"/>
      <c r="X143" s="490"/>
      <c r="Y143" s="490"/>
      <c r="Z143" s="490"/>
      <c r="AA143" s="77"/>
    </row>
    <row r="144" spans="2:27" ht="18">
      <c r="B144" s="47" t="s">
        <v>179</v>
      </c>
      <c r="C144" s="43" t="s">
        <v>180</v>
      </c>
      <c r="D144" s="86">
        <v>70</v>
      </c>
      <c r="E144" s="183"/>
      <c r="F144" s="167"/>
      <c r="G144" s="502">
        <v>560</v>
      </c>
      <c r="H144" s="502">
        <v>560</v>
      </c>
      <c r="I144" s="502">
        <v>560</v>
      </c>
      <c r="J144" s="502">
        <v>560</v>
      </c>
      <c r="K144" s="502">
        <v>560</v>
      </c>
      <c r="L144" s="502">
        <v>560</v>
      </c>
      <c r="M144" s="502">
        <v>560</v>
      </c>
      <c r="N144" s="502">
        <v>560</v>
      </c>
      <c r="O144" s="502">
        <v>560</v>
      </c>
      <c r="P144" s="502">
        <v>560</v>
      </c>
      <c r="Q144" s="502">
        <v>560</v>
      </c>
      <c r="R144" s="502">
        <v>560</v>
      </c>
      <c r="S144" s="502">
        <v>560</v>
      </c>
      <c r="T144" s="502">
        <v>560</v>
      </c>
      <c r="U144" s="502">
        <v>560</v>
      </c>
      <c r="V144" s="491"/>
      <c r="X144" s="488"/>
      <c r="Y144" s="488"/>
      <c r="Z144" s="488"/>
      <c r="AA144" s="77"/>
    </row>
    <row r="145" spans="2:27" ht="18">
      <c r="B145" s="47" t="s">
        <v>181</v>
      </c>
      <c r="C145" s="43" t="s">
        <v>182</v>
      </c>
      <c r="D145" s="86">
        <v>70</v>
      </c>
      <c r="E145" s="183"/>
      <c r="F145" s="167"/>
      <c r="G145" s="502"/>
      <c r="H145" s="502"/>
      <c r="I145" s="502"/>
      <c r="J145" s="502"/>
      <c r="K145" s="502"/>
      <c r="L145" s="502"/>
      <c r="M145" s="502"/>
      <c r="N145" s="502"/>
      <c r="O145" s="502"/>
      <c r="P145" s="502"/>
      <c r="Q145" s="502"/>
      <c r="R145" s="502"/>
      <c r="S145" s="502"/>
      <c r="T145" s="502"/>
      <c r="U145" s="502"/>
      <c r="V145" s="492"/>
      <c r="X145" s="489"/>
      <c r="Y145" s="489"/>
      <c r="Z145" s="489"/>
      <c r="AA145" s="77"/>
    </row>
    <row r="146" spans="2:27" ht="18">
      <c r="B146" s="47" t="s">
        <v>183</v>
      </c>
      <c r="C146" s="43" t="s">
        <v>184</v>
      </c>
      <c r="D146" s="86">
        <v>70</v>
      </c>
      <c r="E146" s="183"/>
      <c r="F146" s="167"/>
      <c r="G146" s="502"/>
      <c r="H146" s="502"/>
      <c r="I146" s="502"/>
      <c r="J146" s="502"/>
      <c r="K146" s="502"/>
      <c r="L146" s="502"/>
      <c r="M146" s="502"/>
      <c r="N146" s="502"/>
      <c r="O146" s="502"/>
      <c r="P146" s="502"/>
      <c r="Q146" s="502"/>
      <c r="R146" s="502"/>
      <c r="S146" s="502"/>
      <c r="T146" s="502"/>
      <c r="U146" s="502"/>
      <c r="V146" s="492"/>
      <c r="X146" s="489"/>
      <c r="Y146" s="489"/>
      <c r="Z146" s="489"/>
      <c r="AA146" s="77"/>
    </row>
    <row r="147" spans="2:27" ht="18">
      <c r="B147" s="47" t="s">
        <v>185</v>
      </c>
      <c r="C147" s="43" t="s">
        <v>186</v>
      </c>
      <c r="D147" s="86">
        <v>70</v>
      </c>
      <c r="E147" s="183"/>
      <c r="F147" s="167"/>
      <c r="G147" s="502"/>
      <c r="H147" s="502"/>
      <c r="I147" s="502"/>
      <c r="J147" s="502"/>
      <c r="K147" s="502"/>
      <c r="L147" s="502"/>
      <c r="M147" s="502"/>
      <c r="N147" s="502"/>
      <c r="O147" s="502"/>
      <c r="P147" s="502"/>
      <c r="Q147" s="502"/>
      <c r="R147" s="502"/>
      <c r="S147" s="502"/>
      <c r="T147" s="502"/>
      <c r="U147" s="502"/>
      <c r="V147" s="492"/>
      <c r="X147" s="489"/>
      <c r="Y147" s="489"/>
      <c r="Z147" s="489"/>
      <c r="AA147" s="77"/>
    </row>
    <row r="148" spans="2:27" ht="18">
      <c r="B148" s="47" t="s">
        <v>187</v>
      </c>
      <c r="C148" s="43" t="s">
        <v>188</v>
      </c>
      <c r="D148" s="86">
        <v>70</v>
      </c>
      <c r="E148" s="183"/>
      <c r="F148" s="167"/>
      <c r="G148" s="502"/>
      <c r="H148" s="502"/>
      <c r="I148" s="502"/>
      <c r="J148" s="502"/>
      <c r="K148" s="502"/>
      <c r="L148" s="502"/>
      <c r="M148" s="502"/>
      <c r="N148" s="502"/>
      <c r="O148" s="502"/>
      <c r="P148" s="502"/>
      <c r="Q148" s="502"/>
      <c r="R148" s="502"/>
      <c r="S148" s="502"/>
      <c r="T148" s="502"/>
      <c r="U148" s="502"/>
      <c r="V148" s="492"/>
      <c r="X148" s="489"/>
      <c r="Y148" s="489"/>
      <c r="Z148" s="489"/>
      <c r="AA148" s="77"/>
    </row>
    <row r="149" spans="2:27" ht="18">
      <c r="B149" s="47" t="s">
        <v>189</v>
      </c>
      <c r="C149" s="43" t="s">
        <v>190</v>
      </c>
      <c r="D149" s="86">
        <v>70</v>
      </c>
      <c r="E149" s="183"/>
      <c r="F149" s="167"/>
      <c r="G149" s="502"/>
      <c r="H149" s="502"/>
      <c r="I149" s="502"/>
      <c r="J149" s="502"/>
      <c r="K149" s="502"/>
      <c r="L149" s="502"/>
      <c r="M149" s="502"/>
      <c r="N149" s="502"/>
      <c r="O149" s="502"/>
      <c r="P149" s="502"/>
      <c r="Q149" s="502"/>
      <c r="R149" s="502"/>
      <c r="S149" s="502"/>
      <c r="T149" s="502"/>
      <c r="U149" s="502"/>
      <c r="V149" s="492"/>
      <c r="X149" s="489"/>
      <c r="Y149" s="489"/>
      <c r="Z149" s="489"/>
      <c r="AA149" s="77"/>
    </row>
    <row r="150" spans="2:27" ht="18">
      <c r="B150" s="47" t="s">
        <v>191</v>
      </c>
      <c r="C150" s="43" t="s">
        <v>192</v>
      </c>
      <c r="D150" s="86">
        <v>70</v>
      </c>
      <c r="E150" s="183"/>
      <c r="F150" s="167"/>
      <c r="G150" s="502"/>
      <c r="H150" s="502"/>
      <c r="I150" s="502"/>
      <c r="J150" s="502"/>
      <c r="K150" s="502"/>
      <c r="L150" s="502"/>
      <c r="M150" s="502"/>
      <c r="N150" s="502"/>
      <c r="O150" s="502"/>
      <c r="P150" s="502"/>
      <c r="Q150" s="502"/>
      <c r="R150" s="502"/>
      <c r="S150" s="502"/>
      <c r="T150" s="502"/>
      <c r="U150" s="502"/>
      <c r="V150" s="492"/>
      <c r="X150" s="489"/>
      <c r="Y150" s="489"/>
      <c r="Z150" s="489"/>
      <c r="AA150" s="77"/>
    </row>
    <row r="151" spans="2:27" ht="18">
      <c r="B151" s="47" t="s">
        <v>193</v>
      </c>
      <c r="C151" s="43" t="s">
        <v>194</v>
      </c>
      <c r="D151" s="86">
        <v>70</v>
      </c>
      <c r="E151" s="183"/>
      <c r="F151" s="167"/>
      <c r="G151" s="502"/>
      <c r="H151" s="502"/>
      <c r="I151" s="502"/>
      <c r="J151" s="502"/>
      <c r="K151" s="502"/>
      <c r="L151" s="502"/>
      <c r="M151" s="502"/>
      <c r="N151" s="502"/>
      <c r="O151" s="502"/>
      <c r="P151" s="502"/>
      <c r="Q151" s="502"/>
      <c r="R151" s="502"/>
      <c r="S151" s="502"/>
      <c r="T151" s="502"/>
      <c r="U151" s="502"/>
      <c r="V151" s="492"/>
      <c r="X151" s="489"/>
      <c r="Y151" s="489"/>
      <c r="Z151" s="489"/>
      <c r="AA151" s="77"/>
    </row>
    <row r="152" spans="2:27" ht="18">
      <c r="B152" s="47" t="s">
        <v>195</v>
      </c>
      <c r="C152" s="43" t="s">
        <v>196</v>
      </c>
      <c r="D152" s="86">
        <v>70</v>
      </c>
      <c r="E152" s="183"/>
      <c r="F152" s="167"/>
      <c r="G152" s="502"/>
      <c r="H152" s="502"/>
      <c r="I152" s="502"/>
      <c r="J152" s="502"/>
      <c r="K152" s="502"/>
      <c r="L152" s="502"/>
      <c r="M152" s="502"/>
      <c r="N152" s="502"/>
      <c r="O152" s="502"/>
      <c r="P152" s="502"/>
      <c r="Q152" s="502"/>
      <c r="R152" s="502"/>
      <c r="S152" s="502"/>
      <c r="T152" s="502"/>
      <c r="U152" s="502"/>
      <c r="V152" s="493"/>
      <c r="X152" s="490"/>
      <c r="Y152" s="490"/>
      <c r="Z152" s="490"/>
      <c r="AA152" s="77"/>
    </row>
    <row r="153" spans="2:27" ht="18">
      <c r="B153" s="47" t="s">
        <v>197</v>
      </c>
      <c r="C153" s="43" t="s">
        <v>198</v>
      </c>
      <c r="D153" s="86">
        <v>70</v>
      </c>
      <c r="E153" s="183"/>
      <c r="F153" s="167"/>
      <c r="G153" s="502">
        <v>300</v>
      </c>
      <c r="H153" s="502">
        <v>300</v>
      </c>
      <c r="I153" s="502">
        <v>300</v>
      </c>
      <c r="J153" s="502">
        <v>300</v>
      </c>
      <c r="K153" s="502">
        <v>300</v>
      </c>
      <c r="L153" s="502">
        <v>300</v>
      </c>
      <c r="M153" s="502">
        <v>300</v>
      </c>
      <c r="N153" s="502">
        <v>300</v>
      </c>
      <c r="O153" s="502">
        <v>300</v>
      </c>
      <c r="P153" s="502">
        <v>300</v>
      </c>
      <c r="Q153" s="502">
        <v>300</v>
      </c>
      <c r="R153" s="502">
        <v>300</v>
      </c>
      <c r="S153" s="502">
        <v>300</v>
      </c>
      <c r="T153" s="502">
        <v>300</v>
      </c>
      <c r="U153" s="502">
        <v>300</v>
      </c>
      <c r="V153" s="504">
        <v>300</v>
      </c>
      <c r="X153" s="488"/>
      <c r="Y153" s="488"/>
      <c r="Z153" s="488"/>
      <c r="AA153" s="77"/>
    </row>
    <row r="154" spans="2:27" ht="18">
      <c r="B154" s="47" t="s">
        <v>199</v>
      </c>
      <c r="C154" s="43" t="s">
        <v>200</v>
      </c>
      <c r="D154" s="86">
        <v>70</v>
      </c>
      <c r="E154" s="183"/>
      <c r="F154" s="167"/>
      <c r="G154" s="502"/>
      <c r="H154" s="502"/>
      <c r="I154" s="502"/>
      <c r="J154" s="502"/>
      <c r="K154" s="502"/>
      <c r="L154" s="502"/>
      <c r="M154" s="502"/>
      <c r="N154" s="502"/>
      <c r="O154" s="502"/>
      <c r="P154" s="502"/>
      <c r="Q154" s="502"/>
      <c r="R154" s="502"/>
      <c r="S154" s="502"/>
      <c r="T154" s="502"/>
      <c r="U154" s="502"/>
      <c r="V154" s="504"/>
      <c r="X154" s="489"/>
      <c r="Y154" s="489"/>
      <c r="Z154" s="489"/>
      <c r="AA154" s="77"/>
    </row>
    <row r="155" spans="2:27" ht="18">
      <c r="B155" s="47" t="s">
        <v>201</v>
      </c>
      <c r="C155" s="43" t="s">
        <v>202</v>
      </c>
      <c r="D155" s="86">
        <v>70</v>
      </c>
      <c r="E155" s="183"/>
      <c r="F155" s="167"/>
      <c r="G155" s="502"/>
      <c r="H155" s="502"/>
      <c r="I155" s="502"/>
      <c r="J155" s="502"/>
      <c r="K155" s="502"/>
      <c r="L155" s="502"/>
      <c r="M155" s="502"/>
      <c r="N155" s="502"/>
      <c r="O155" s="502"/>
      <c r="P155" s="502"/>
      <c r="Q155" s="502"/>
      <c r="R155" s="502"/>
      <c r="S155" s="502"/>
      <c r="T155" s="502"/>
      <c r="U155" s="502"/>
      <c r="V155" s="504"/>
      <c r="X155" s="489"/>
      <c r="Y155" s="489"/>
      <c r="Z155" s="489"/>
      <c r="AA155" s="77"/>
    </row>
    <row r="156" spans="2:27" ht="18">
      <c r="B156" s="47" t="s">
        <v>203</v>
      </c>
      <c r="C156" s="43" t="s">
        <v>204</v>
      </c>
      <c r="D156" s="86">
        <v>300</v>
      </c>
      <c r="E156" s="183"/>
      <c r="F156" s="167"/>
      <c r="G156" s="502"/>
      <c r="H156" s="502"/>
      <c r="I156" s="502"/>
      <c r="J156" s="502"/>
      <c r="K156" s="502"/>
      <c r="L156" s="502"/>
      <c r="M156" s="502"/>
      <c r="N156" s="502"/>
      <c r="O156" s="502"/>
      <c r="P156" s="502"/>
      <c r="Q156" s="502"/>
      <c r="R156" s="502"/>
      <c r="S156" s="502"/>
      <c r="T156" s="502"/>
      <c r="U156" s="502"/>
      <c r="V156" s="504"/>
      <c r="X156" s="489"/>
      <c r="Y156" s="489"/>
      <c r="Z156" s="489"/>
      <c r="AA156" s="77"/>
    </row>
    <row r="157" spans="2:27" ht="18">
      <c r="B157" s="47" t="s">
        <v>205</v>
      </c>
      <c r="C157" s="43" t="s">
        <v>206</v>
      </c>
      <c r="D157" s="86">
        <v>70</v>
      </c>
      <c r="E157" s="183"/>
      <c r="F157" s="167"/>
      <c r="G157" s="502"/>
      <c r="H157" s="502"/>
      <c r="I157" s="502"/>
      <c r="J157" s="502"/>
      <c r="K157" s="502"/>
      <c r="L157" s="502"/>
      <c r="M157" s="502"/>
      <c r="N157" s="502"/>
      <c r="O157" s="502"/>
      <c r="P157" s="502"/>
      <c r="Q157" s="502"/>
      <c r="R157" s="502"/>
      <c r="S157" s="502"/>
      <c r="T157" s="502"/>
      <c r="U157" s="502"/>
      <c r="V157" s="504"/>
      <c r="X157" s="489"/>
      <c r="Y157" s="489"/>
      <c r="Z157" s="489"/>
      <c r="AA157" s="77"/>
    </row>
    <row r="158" spans="2:27" ht="18">
      <c r="B158" s="47" t="s">
        <v>207</v>
      </c>
      <c r="C158" s="43" t="s">
        <v>208</v>
      </c>
      <c r="D158" s="86">
        <v>70</v>
      </c>
      <c r="E158" s="183"/>
      <c r="F158" s="167"/>
      <c r="G158" s="502"/>
      <c r="H158" s="502"/>
      <c r="I158" s="502"/>
      <c r="J158" s="502"/>
      <c r="K158" s="502"/>
      <c r="L158" s="502"/>
      <c r="M158" s="502"/>
      <c r="N158" s="502"/>
      <c r="O158" s="502"/>
      <c r="P158" s="502"/>
      <c r="Q158" s="502"/>
      <c r="R158" s="502"/>
      <c r="S158" s="502"/>
      <c r="T158" s="502"/>
      <c r="U158" s="502"/>
      <c r="V158" s="504"/>
      <c r="X158" s="489"/>
      <c r="Y158" s="489"/>
      <c r="Z158" s="489"/>
      <c r="AA158" s="77"/>
    </row>
    <row r="159" spans="2:27" ht="18">
      <c r="B159" s="47" t="s">
        <v>209</v>
      </c>
      <c r="C159" s="43" t="s">
        <v>210</v>
      </c>
      <c r="D159" s="86">
        <v>70</v>
      </c>
      <c r="E159" s="183"/>
      <c r="F159" s="167"/>
      <c r="G159" s="502"/>
      <c r="H159" s="502"/>
      <c r="I159" s="502"/>
      <c r="J159" s="502"/>
      <c r="K159" s="502"/>
      <c r="L159" s="502"/>
      <c r="M159" s="502"/>
      <c r="N159" s="502"/>
      <c r="O159" s="502"/>
      <c r="P159" s="502"/>
      <c r="Q159" s="502"/>
      <c r="R159" s="502"/>
      <c r="S159" s="502"/>
      <c r="T159" s="502"/>
      <c r="U159" s="502"/>
      <c r="V159" s="504"/>
      <c r="X159" s="489"/>
      <c r="Y159" s="489"/>
      <c r="Z159" s="489"/>
      <c r="AA159" s="77"/>
    </row>
    <row r="160" spans="2:27" ht="18">
      <c r="B160" s="47" t="s">
        <v>211</v>
      </c>
      <c r="C160" s="43" t="s">
        <v>212</v>
      </c>
      <c r="D160" s="86">
        <v>70</v>
      </c>
      <c r="E160" s="183"/>
      <c r="F160" s="167"/>
      <c r="G160" s="502"/>
      <c r="H160" s="502"/>
      <c r="I160" s="502"/>
      <c r="J160" s="502"/>
      <c r="K160" s="502"/>
      <c r="L160" s="502"/>
      <c r="M160" s="502"/>
      <c r="N160" s="502"/>
      <c r="O160" s="502"/>
      <c r="P160" s="502"/>
      <c r="Q160" s="502"/>
      <c r="R160" s="502"/>
      <c r="S160" s="502"/>
      <c r="T160" s="502"/>
      <c r="U160" s="502"/>
      <c r="V160" s="504"/>
      <c r="X160" s="489"/>
      <c r="Y160" s="489"/>
      <c r="Z160" s="489"/>
      <c r="AA160" s="77"/>
    </row>
    <row r="161" spans="2:27" ht="18">
      <c r="B161" s="47" t="s">
        <v>213</v>
      </c>
      <c r="C161" s="43" t="s">
        <v>214</v>
      </c>
      <c r="D161" s="86">
        <v>70</v>
      </c>
      <c r="E161" s="183"/>
      <c r="F161" s="167"/>
      <c r="G161" s="502"/>
      <c r="H161" s="502"/>
      <c r="I161" s="502"/>
      <c r="J161" s="502"/>
      <c r="K161" s="502"/>
      <c r="L161" s="502"/>
      <c r="M161" s="502"/>
      <c r="N161" s="502"/>
      <c r="O161" s="502"/>
      <c r="P161" s="502"/>
      <c r="Q161" s="502"/>
      <c r="R161" s="502"/>
      <c r="S161" s="502"/>
      <c r="T161" s="502"/>
      <c r="U161" s="502"/>
      <c r="V161" s="504"/>
      <c r="X161" s="489"/>
      <c r="Y161" s="489"/>
      <c r="Z161" s="489"/>
      <c r="AA161" s="77"/>
    </row>
    <row r="162" spans="2:27" ht="18">
      <c r="B162" s="47" t="s">
        <v>215</v>
      </c>
      <c r="C162" s="43" t="s">
        <v>216</v>
      </c>
      <c r="D162" s="86">
        <v>70</v>
      </c>
      <c r="E162" s="183"/>
      <c r="F162" s="167"/>
      <c r="G162" s="502"/>
      <c r="H162" s="502"/>
      <c r="I162" s="502"/>
      <c r="J162" s="502"/>
      <c r="K162" s="502"/>
      <c r="L162" s="502"/>
      <c r="M162" s="502"/>
      <c r="N162" s="502"/>
      <c r="O162" s="502"/>
      <c r="P162" s="502"/>
      <c r="Q162" s="502"/>
      <c r="R162" s="502"/>
      <c r="S162" s="502"/>
      <c r="T162" s="502"/>
      <c r="U162" s="502"/>
      <c r="V162" s="504"/>
      <c r="X162" s="490"/>
      <c r="Y162" s="490"/>
      <c r="Z162" s="490"/>
      <c r="AA162" s="77"/>
    </row>
    <row r="163" spans="2:27" ht="18">
      <c r="B163" s="47" t="s">
        <v>217</v>
      </c>
      <c r="C163" s="43" t="s">
        <v>218</v>
      </c>
      <c r="D163" s="86">
        <v>35</v>
      </c>
      <c r="E163" s="183"/>
      <c r="F163" s="167"/>
      <c r="G163" s="68">
        <v>35</v>
      </c>
      <c r="H163" s="68">
        <v>35</v>
      </c>
      <c r="I163" s="68">
        <v>35</v>
      </c>
      <c r="J163" s="68">
        <v>35</v>
      </c>
      <c r="K163" s="68">
        <v>35</v>
      </c>
      <c r="L163" s="68">
        <v>35</v>
      </c>
      <c r="M163" s="68">
        <v>35</v>
      </c>
      <c r="N163" s="68">
        <v>35</v>
      </c>
      <c r="O163" s="68">
        <v>35</v>
      </c>
      <c r="P163" s="68">
        <v>35</v>
      </c>
      <c r="Q163" s="68">
        <v>35</v>
      </c>
      <c r="R163" s="68">
        <v>35</v>
      </c>
      <c r="S163" s="68">
        <v>35</v>
      </c>
      <c r="T163" s="68">
        <v>35</v>
      </c>
      <c r="U163" s="68">
        <v>35</v>
      </c>
      <c r="V163" s="84"/>
      <c r="X163" s="76"/>
      <c r="Y163" s="67"/>
      <c r="Z163" s="67"/>
      <c r="AA163" s="77"/>
    </row>
    <row r="164" spans="2:27" ht="18">
      <c r="B164" s="47" t="s">
        <v>219</v>
      </c>
      <c r="C164" s="43"/>
      <c r="D164" s="86">
        <v>0</v>
      </c>
      <c r="E164" s="139"/>
      <c r="F164" s="138"/>
      <c r="G164" s="138"/>
      <c r="H164" s="138"/>
      <c r="I164" s="138"/>
      <c r="J164" s="138"/>
      <c r="K164" s="138"/>
      <c r="L164" s="138"/>
      <c r="M164" s="138"/>
      <c r="N164" s="138"/>
      <c r="O164" s="138"/>
      <c r="P164" s="138"/>
      <c r="Q164" s="138"/>
      <c r="R164" s="138"/>
      <c r="S164" s="138"/>
      <c r="T164" s="138"/>
      <c r="U164" s="138"/>
      <c r="V164" s="140"/>
      <c r="X164" s="76"/>
      <c r="Y164" s="67"/>
      <c r="Z164" s="67"/>
      <c r="AA164" s="77"/>
    </row>
    <row r="165" spans="2:27" ht="18">
      <c r="B165" s="47" t="s">
        <v>220</v>
      </c>
      <c r="C165" s="43"/>
      <c r="D165" s="86">
        <v>0</v>
      </c>
      <c r="E165" s="139"/>
      <c r="F165" s="138"/>
      <c r="G165" s="138"/>
      <c r="H165" s="138"/>
      <c r="I165" s="138"/>
      <c r="J165" s="138"/>
      <c r="K165" s="138"/>
      <c r="L165" s="138"/>
      <c r="M165" s="138"/>
      <c r="N165" s="138"/>
      <c r="O165" s="138"/>
      <c r="P165" s="138"/>
      <c r="Q165" s="138"/>
      <c r="R165" s="138"/>
      <c r="S165" s="138"/>
      <c r="T165" s="138"/>
      <c r="U165" s="138"/>
      <c r="V165" s="140"/>
      <c r="X165" s="76"/>
      <c r="Y165" s="67"/>
      <c r="Z165" s="67"/>
      <c r="AA165" s="77"/>
    </row>
    <row r="166" spans="2:27" ht="18">
      <c r="B166" s="47" t="s">
        <v>221</v>
      </c>
      <c r="C166" s="43" t="s">
        <v>222</v>
      </c>
      <c r="D166" s="86">
        <v>30</v>
      </c>
      <c r="E166" s="183"/>
      <c r="F166" s="167"/>
      <c r="G166" s="68">
        <v>30</v>
      </c>
      <c r="H166" s="68">
        <v>30</v>
      </c>
      <c r="I166" s="68">
        <v>30</v>
      </c>
      <c r="J166" s="68">
        <v>30</v>
      </c>
      <c r="K166" s="68">
        <v>30</v>
      </c>
      <c r="L166" s="68">
        <v>30</v>
      </c>
      <c r="M166" s="68">
        <v>30</v>
      </c>
      <c r="N166" s="68">
        <v>30</v>
      </c>
      <c r="O166" s="68">
        <v>30</v>
      </c>
      <c r="P166" s="68">
        <v>30</v>
      </c>
      <c r="Q166" s="68">
        <v>30</v>
      </c>
      <c r="R166" s="68">
        <v>30</v>
      </c>
      <c r="S166" s="68">
        <v>30</v>
      </c>
      <c r="T166" s="68">
        <v>30</v>
      </c>
      <c r="U166" s="68">
        <v>30</v>
      </c>
      <c r="V166" s="84">
        <v>30</v>
      </c>
      <c r="X166" s="76"/>
      <c r="Y166" s="67"/>
      <c r="Z166" s="67"/>
      <c r="AA166" s="77"/>
    </row>
    <row r="167" spans="2:27" ht="18">
      <c r="B167" s="47" t="s">
        <v>223</v>
      </c>
      <c r="C167" s="43" t="s">
        <v>224</v>
      </c>
      <c r="D167" s="86">
        <v>35</v>
      </c>
      <c r="E167" s="183"/>
      <c r="F167" s="167"/>
      <c r="G167" s="68">
        <v>35</v>
      </c>
      <c r="H167" s="68">
        <v>35</v>
      </c>
      <c r="I167" s="68">
        <v>35</v>
      </c>
      <c r="J167" s="68">
        <v>35</v>
      </c>
      <c r="K167" s="68">
        <v>35</v>
      </c>
      <c r="L167" s="68">
        <v>35</v>
      </c>
      <c r="M167" s="68">
        <v>35</v>
      </c>
      <c r="N167" s="68">
        <v>35</v>
      </c>
      <c r="O167" s="68">
        <v>35</v>
      </c>
      <c r="P167" s="68">
        <v>35</v>
      </c>
      <c r="Q167" s="68">
        <v>35</v>
      </c>
      <c r="R167" s="68">
        <v>35</v>
      </c>
      <c r="S167" s="68">
        <v>35</v>
      </c>
      <c r="T167" s="68">
        <v>35</v>
      </c>
      <c r="U167" s="68">
        <v>35</v>
      </c>
      <c r="V167" s="84"/>
      <c r="X167" s="76"/>
      <c r="Y167" s="67"/>
      <c r="Z167" s="67"/>
      <c r="AA167" s="77"/>
    </row>
    <row r="168" spans="2:27" ht="18">
      <c r="B168" s="47" t="s">
        <v>225</v>
      </c>
      <c r="C168" s="43"/>
      <c r="D168" s="86">
        <v>0</v>
      </c>
      <c r="E168" s="139"/>
      <c r="F168" s="138"/>
      <c r="G168" s="138"/>
      <c r="H168" s="138"/>
      <c r="I168" s="138"/>
      <c r="J168" s="138"/>
      <c r="K168" s="138"/>
      <c r="L168" s="138"/>
      <c r="M168" s="138"/>
      <c r="N168" s="138"/>
      <c r="O168" s="138"/>
      <c r="P168" s="138"/>
      <c r="Q168" s="138"/>
      <c r="R168" s="138"/>
      <c r="S168" s="138"/>
      <c r="T168" s="138"/>
      <c r="U168" s="138"/>
      <c r="V168" s="140"/>
      <c r="X168" s="76"/>
      <c r="Y168" s="67"/>
      <c r="Z168" s="67"/>
      <c r="AA168" s="77"/>
    </row>
    <row r="169" spans="2:27" ht="18">
      <c r="B169" s="47" t="s">
        <v>226</v>
      </c>
      <c r="C169" s="43"/>
      <c r="D169" s="86">
        <v>0</v>
      </c>
      <c r="E169" s="139"/>
      <c r="F169" s="138"/>
      <c r="G169" s="138"/>
      <c r="H169" s="138"/>
      <c r="I169" s="138"/>
      <c r="J169" s="138"/>
      <c r="K169" s="138"/>
      <c r="L169" s="138"/>
      <c r="M169" s="138"/>
      <c r="N169" s="138"/>
      <c r="O169" s="138"/>
      <c r="P169" s="138"/>
      <c r="Q169" s="138"/>
      <c r="R169" s="138"/>
      <c r="S169" s="138"/>
      <c r="T169" s="138"/>
      <c r="U169" s="138"/>
      <c r="V169" s="140"/>
      <c r="X169" s="76"/>
      <c r="Y169" s="67"/>
      <c r="Z169" s="67"/>
      <c r="AA169" s="77"/>
    </row>
    <row r="170" spans="2:27" ht="18">
      <c r="B170" s="47">
        <v>537</v>
      </c>
      <c r="C170" s="43" t="s">
        <v>227</v>
      </c>
      <c r="D170" s="86">
        <v>70</v>
      </c>
      <c r="E170" s="183"/>
      <c r="F170" s="167"/>
      <c r="G170" s="167"/>
      <c r="H170" s="167"/>
      <c r="I170" s="167"/>
      <c r="J170" s="167"/>
      <c r="K170" s="167"/>
      <c r="L170" s="167"/>
      <c r="M170" s="167"/>
      <c r="N170" s="167"/>
      <c r="O170" s="68">
        <v>70</v>
      </c>
      <c r="P170" s="68">
        <v>70</v>
      </c>
      <c r="Q170" s="68">
        <v>70</v>
      </c>
      <c r="R170" s="68">
        <v>70</v>
      </c>
      <c r="S170" s="68">
        <v>70</v>
      </c>
      <c r="T170" s="68">
        <v>70</v>
      </c>
      <c r="U170" s="68">
        <v>70</v>
      </c>
      <c r="V170" s="84">
        <v>70</v>
      </c>
      <c r="X170" s="129">
        <v>70</v>
      </c>
      <c r="Y170" s="130">
        <v>70</v>
      </c>
      <c r="Z170" s="130">
        <v>70</v>
      </c>
      <c r="AA170" s="131">
        <v>60</v>
      </c>
    </row>
    <row r="171" spans="2:27" ht="18">
      <c r="B171" s="47">
        <v>561</v>
      </c>
      <c r="C171" s="43" t="s">
        <v>228</v>
      </c>
      <c r="D171" s="86">
        <v>70</v>
      </c>
      <c r="E171" s="183"/>
      <c r="F171" s="167"/>
      <c r="G171" s="167"/>
      <c r="H171" s="167"/>
      <c r="I171" s="167"/>
      <c r="J171" s="167"/>
      <c r="K171" s="167"/>
      <c r="L171" s="68">
        <v>70</v>
      </c>
      <c r="M171" s="68">
        <v>70</v>
      </c>
      <c r="N171" s="68">
        <v>70</v>
      </c>
      <c r="O171" s="68">
        <v>70</v>
      </c>
      <c r="P171" s="68">
        <v>70</v>
      </c>
      <c r="Q171" s="68">
        <v>70</v>
      </c>
      <c r="R171" s="68">
        <v>70</v>
      </c>
      <c r="S171" s="68">
        <v>70</v>
      </c>
      <c r="T171" s="68">
        <v>70</v>
      </c>
      <c r="U171" s="68">
        <v>70</v>
      </c>
      <c r="V171" s="84">
        <v>70</v>
      </c>
      <c r="X171" s="76"/>
      <c r="Y171" s="67"/>
      <c r="Z171" s="67"/>
      <c r="AA171" s="77"/>
    </row>
    <row r="172" spans="2:27" ht="18">
      <c r="B172" s="47">
        <v>570</v>
      </c>
      <c r="C172" s="43" t="s">
        <v>229</v>
      </c>
      <c r="D172" s="86">
        <v>70</v>
      </c>
      <c r="E172" s="183"/>
      <c r="F172" s="167"/>
      <c r="G172" s="68">
        <v>70</v>
      </c>
      <c r="H172" s="68">
        <v>70</v>
      </c>
      <c r="I172" s="68">
        <v>70</v>
      </c>
      <c r="J172" s="68">
        <v>70</v>
      </c>
      <c r="K172" s="68">
        <v>70</v>
      </c>
      <c r="L172" s="68">
        <v>70</v>
      </c>
      <c r="M172" s="68">
        <v>70</v>
      </c>
      <c r="N172" s="68">
        <v>70</v>
      </c>
      <c r="O172" s="68">
        <v>70</v>
      </c>
      <c r="P172" s="68">
        <v>70</v>
      </c>
      <c r="Q172" s="68">
        <v>70</v>
      </c>
      <c r="R172" s="68">
        <v>70</v>
      </c>
      <c r="S172" s="68">
        <v>70</v>
      </c>
      <c r="T172" s="68">
        <v>70</v>
      </c>
      <c r="U172" s="68">
        <v>70</v>
      </c>
      <c r="V172" s="84">
        <v>70</v>
      </c>
      <c r="X172" s="129">
        <v>70</v>
      </c>
      <c r="Y172" s="67"/>
      <c r="Z172" s="67"/>
      <c r="AA172" s="77"/>
    </row>
    <row r="173" spans="2:27" ht="18">
      <c r="B173" s="47">
        <v>585</v>
      </c>
      <c r="C173" s="43" t="s">
        <v>230</v>
      </c>
      <c r="D173" s="86">
        <v>70</v>
      </c>
      <c r="E173" s="183"/>
      <c r="F173" s="167"/>
      <c r="G173" s="68">
        <v>70</v>
      </c>
      <c r="H173" s="68">
        <v>70</v>
      </c>
      <c r="I173" s="68">
        <v>70</v>
      </c>
      <c r="J173" s="68">
        <v>70</v>
      </c>
      <c r="K173" s="68">
        <v>70</v>
      </c>
      <c r="L173" s="68">
        <v>70</v>
      </c>
      <c r="M173" s="68">
        <v>70</v>
      </c>
      <c r="N173" s="68">
        <v>70</v>
      </c>
      <c r="O173" s="68">
        <v>70</v>
      </c>
      <c r="P173" s="68">
        <v>70</v>
      </c>
      <c r="Q173" s="68">
        <v>70</v>
      </c>
      <c r="R173" s="68">
        <v>70</v>
      </c>
      <c r="S173" s="68">
        <v>70</v>
      </c>
      <c r="T173" s="68">
        <v>70</v>
      </c>
      <c r="U173" s="68">
        <v>70</v>
      </c>
      <c r="V173" s="84">
        <v>70</v>
      </c>
      <c r="X173" s="76"/>
      <c r="Y173" s="67"/>
      <c r="Z173" s="67"/>
      <c r="AA173" s="77"/>
    </row>
    <row r="174" spans="2:27" ht="18">
      <c r="B174" s="47">
        <v>604</v>
      </c>
      <c r="C174" s="43" t="s">
        <v>231</v>
      </c>
      <c r="D174" s="86">
        <v>0</v>
      </c>
      <c r="E174" s="139"/>
      <c r="F174" s="138"/>
      <c r="G174" s="138"/>
      <c r="H174" s="138"/>
      <c r="I174" s="138"/>
      <c r="J174" s="138"/>
      <c r="K174" s="138"/>
      <c r="L174" s="138"/>
      <c r="M174" s="138"/>
      <c r="N174" s="138"/>
      <c r="O174" s="138"/>
      <c r="P174" s="138"/>
      <c r="Q174" s="138"/>
      <c r="R174" s="138"/>
      <c r="S174" s="138"/>
      <c r="T174" s="138"/>
      <c r="U174" s="138"/>
      <c r="V174" s="140"/>
      <c r="X174" s="76"/>
      <c r="Y174" s="67"/>
      <c r="Z174" s="67"/>
      <c r="AA174" s="77"/>
    </row>
    <row r="175" spans="2:27" ht="18">
      <c r="B175" s="47">
        <v>618</v>
      </c>
      <c r="C175" s="43" t="s">
        <v>232</v>
      </c>
      <c r="D175" s="86">
        <v>70</v>
      </c>
      <c r="E175" s="139"/>
      <c r="F175" s="138"/>
      <c r="G175" s="138"/>
      <c r="H175" s="138"/>
      <c r="I175" s="138"/>
      <c r="J175" s="138"/>
      <c r="K175" s="138"/>
      <c r="L175" s="138"/>
      <c r="M175" s="138"/>
      <c r="N175" s="138"/>
      <c r="O175" s="138"/>
      <c r="P175" s="138"/>
      <c r="Q175" s="138"/>
      <c r="R175" s="138"/>
      <c r="S175" s="138"/>
      <c r="T175" s="138"/>
      <c r="U175" s="138"/>
      <c r="V175" s="140"/>
      <c r="X175" s="76"/>
      <c r="Y175" s="67"/>
      <c r="Z175" s="67"/>
      <c r="AA175" s="77"/>
    </row>
    <row r="176" spans="2:27" ht="18">
      <c r="B176" s="47">
        <v>628</v>
      </c>
      <c r="C176" s="43" t="s">
        <v>233</v>
      </c>
      <c r="D176" s="86">
        <v>70</v>
      </c>
      <c r="E176" s="183"/>
      <c r="F176" s="167"/>
      <c r="G176" s="167"/>
      <c r="H176" s="68">
        <v>70</v>
      </c>
      <c r="I176" s="68">
        <v>70</v>
      </c>
      <c r="J176" s="68">
        <v>70</v>
      </c>
      <c r="K176" s="68">
        <v>70</v>
      </c>
      <c r="L176" s="68">
        <v>70</v>
      </c>
      <c r="M176" s="68">
        <v>70</v>
      </c>
      <c r="N176" s="68">
        <v>70</v>
      </c>
      <c r="O176" s="68">
        <v>70</v>
      </c>
      <c r="P176" s="68">
        <v>70</v>
      </c>
      <c r="Q176" s="68">
        <v>70</v>
      </c>
      <c r="R176" s="68">
        <v>70</v>
      </c>
      <c r="S176" s="68">
        <v>70</v>
      </c>
      <c r="T176" s="68">
        <v>70</v>
      </c>
      <c r="U176" s="68">
        <v>70</v>
      </c>
      <c r="V176" s="84">
        <v>70</v>
      </c>
      <c r="X176" s="129">
        <v>70</v>
      </c>
      <c r="Y176" s="130">
        <v>70</v>
      </c>
      <c r="Z176" s="130">
        <v>70</v>
      </c>
      <c r="AA176" s="77"/>
    </row>
    <row r="177" spans="2:27" ht="18">
      <c r="B177" s="47">
        <v>644</v>
      </c>
      <c r="C177" s="43" t="s">
        <v>234</v>
      </c>
      <c r="D177" s="86">
        <v>70</v>
      </c>
      <c r="E177" s="139"/>
      <c r="F177" s="138"/>
      <c r="G177" s="138"/>
      <c r="H177" s="138"/>
      <c r="I177" s="138"/>
      <c r="J177" s="138"/>
      <c r="K177" s="138"/>
      <c r="L177" s="138"/>
      <c r="M177" s="138"/>
      <c r="N177" s="138"/>
      <c r="O177" s="138"/>
      <c r="P177" s="138"/>
      <c r="Q177" s="138"/>
      <c r="R177" s="138"/>
      <c r="S177" s="138"/>
      <c r="T177" s="138"/>
      <c r="U177" s="138"/>
      <c r="V177" s="140"/>
      <c r="X177" s="76"/>
      <c r="Y177" s="67"/>
      <c r="Z177" s="67"/>
      <c r="AA177" s="77"/>
    </row>
    <row r="178" spans="2:27" ht="18">
      <c r="B178" s="47">
        <v>658</v>
      </c>
      <c r="C178" s="44" t="s">
        <v>235</v>
      </c>
      <c r="D178" s="86">
        <v>0</v>
      </c>
      <c r="E178" s="183"/>
      <c r="F178" s="167"/>
      <c r="G178" s="167"/>
      <c r="H178" s="167"/>
      <c r="I178" s="167"/>
      <c r="J178" s="167"/>
      <c r="K178" s="167"/>
      <c r="L178" s="167"/>
      <c r="M178" s="167"/>
      <c r="N178" s="124">
        <v>350</v>
      </c>
      <c r="O178" s="124">
        <v>350</v>
      </c>
      <c r="P178" s="124">
        <v>350</v>
      </c>
      <c r="Q178" s="124">
        <v>350</v>
      </c>
      <c r="R178" s="124">
        <v>350</v>
      </c>
      <c r="S178" s="124">
        <v>350</v>
      </c>
      <c r="T178" s="68"/>
      <c r="U178" s="68"/>
      <c r="V178" s="84"/>
      <c r="X178" s="76"/>
      <c r="Y178" s="67"/>
      <c r="Z178" s="67"/>
      <c r="AA178" s="77"/>
    </row>
    <row r="179" spans="2:27" ht="18">
      <c r="B179" s="47">
        <v>676</v>
      </c>
      <c r="C179" s="43" t="s">
        <v>236</v>
      </c>
      <c r="D179" s="86">
        <v>0</v>
      </c>
      <c r="E179" s="139"/>
      <c r="F179" s="138"/>
      <c r="G179" s="138"/>
      <c r="H179" s="138"/>
      <c r="I179" s="138"/>
      <c r="J179" s="138"/>
      <c r="K179" s="138"/>
      <c r="L179" s="138"/>
      <c r="M179" s="138"/>
      <c r="N179" s="138"/>
      <c r="O179" s="138"/>
      <c r="P179" s="138"/>
      <c r="Q179" s="138"/>
      <c r="R179" s="138"/>
      <c r="S179" s="138"/>
      <c r="T179" s="138"/>
      <c r="U179" s="138"/>
      <c r="V179" s="140"/>
      <c r="X179" s="76"/>
      <c r="Y179" s="67"/>
      <c r="Z179" s="67"/>
      <c r="AA179" s="77"/>
    </row>
    <row r="180" spans="2:27" ht="18">
      <c r="B180" s="47" t="s">
        <v>237</v>
      </c>
      <c r="C180" s="43" t="s">
        <v>236</v>
      </c>
      <c r="D180" s="86">
        <v>0</v>
      </c>
      <c r="E180" s="139"/>
      <c r="F180" s="138"/>
      <c r="G180" s="138"/>
      <c r="H180" s="138"/>
      <c r="I180" s="138"/>
      <c r="J180" s="138"/>
      <c r="K180" s="138"/>
      <c r="L180" s="138"/>
      <c r="M180" s="138"/>
      <c r="N180" s="138"/>
      <c r="O180" s="138"/>
      <c r="P180" s="138"/>
      <c r="Q180" s="138"/>
      <c r="R180" s="138"/>
      <c r="S180" s="138"/>
      <c r="T180" s="138"/>
      <c r="U180" s="138"/>
      <c r="V180" s="140"/>
      <c r="X180" s="76"/>
      <c r="Y180" s="67"/>
      <c r="Z180" s="67"/>
      <c r="AA180" s="77"/>
    </row>
    <row r="181" spans="2:27" ht="18">
      <c r="B181" s="47" t="s">
        <v>238</v>
      </c>
      <c r="C181" s="43" t="s">
        <v>239</v>
      </c>
      <c r="D181" s="86">
        <v>70</v>
      </c>
      <c r="E181" s="183"/>
      <c r="F181" s="167"/>
      <c r="G181" s="68">
        <v>70</v>
      </c>
      <c r="H181" s="68">
        <v>70</v>
      </c>
      <c r="I181" s="68">
        <v>70</v>
      </c>
      <c r="J181" s="68">
        <v>70</v>
      </c>
      <c r="K181" s="68">
        <v>70</v>
      </c>
      <c r="L181" s="68">
        <v>70</v>
      </c>
      <c r="M181" s="68">
        <v>70</v>
      </c>
      <c r="N181" s="68">
        <v>70</v>
      </c>
      <c r="O181" s="68">
        <v>70</v>
      </c>
      <c r="P181" s="68">
        <v>70</v>
      </c>
      <c r="Q181" s="68">
        <v>70</v>
      </c>
      <c r="R181" s="68">
        <v>70</v>
      </c>
      <c r="S181" s="68">
        <v>70</v>
      </c>
      <c r="T181" s="68">
        <v>70</v>
      </c>
      <c r="U181" s="68">
        <v>70</v>
      </c>
      <c r="V181" s="84">
        <v>70</v>
      </c>
      <c r="X181" s="76"/>
      <c r="Y181" s="67"/>
      <c r="Z181" s="67"/>
      <c r="AA181" s="77"/>
    </row>
    <row r="182" spans="2:27" ht="18">
      <c r="B182" s="47" t="s">
        <v>240</v>
      </c>
      <c r="C182" s="43" t="s">
        <v>241</v>
      </c>
      <c r="D182" s="86">
        <v>70</v>
      </c>
      <c r="E182" s="183"/>
      <c r="F182" s="167"/>
      <c r="G182" s="68">
        <v>70</v>
      </c>
      <c r="H182" s="68">
        <v>70</v>
      </c>
      <c r="I182" s="68">
        <v>70</v>
      </c>
      <c r="J182" s="68">
        <v>70</v>
      </c>
      <c r="K182" s="68">
        <v>70</v>
      </c>
      <c r="L182" s="68">
        <v>70</v>
      </c>
      <c r="M182" s="68">
        <v>70</v>
      </c>
      <c r="N182" s="68">
        <v>70</v>
      </c>
      <c r="O182" s="68">
        <v>70</v>
      </c>
      <c r="P182" s="68">
        <v>70</v>
      </c>
      <c r="Q182" s="68">
        <v>70</v>
      </c>
      <c r="R182" s="68">
        <v>70</v>
      </c>
      <c r="S182" s="68">
        <v>70</v>
      </c>
      <c r="T182" s="68">
        <v>70</v>
      </c>
      <c r="U182" s="68">
        <v>70</v>
      </c>
      <c r="V182" s="84"/>
      <c r="X182" s="76"/>
      <c r="Y182" s="67"/>
      <c r="Z182" s="67"/>
      <c r="AA182" s="77"/>
    </row>
    <row r="183" spans="2:27" ht="18">
      <c r="B183" s="47" t="s">
        <v>242</v>
      </c>
      <c r="C183" s="43" t="s">
        <v>243</v>
      </c>
      <c r="D183" s="86">
        <v>70</v>
      </c>
      <c r="E183" s="183"/>
      <c r="F183" s="167"/>
      <c r="G183" s="68">
        <v>70</v>
      </c>
      <c r="H183" s="68">
        <v>70</v>
      </c>
      <c r="I183" s="68">
        <v>70</v>
      </c>
      <c r="J183" s="68">
        <v>70</v>
      </c>
      <c r="K183" s="68">
        <v>70</v>
      </c>
      <c r="L183" s="68">
        <v>70</v>
      </c>
      <c r="M183" s="68">
        <v>70</v>
      </c>
      <c r="N183" s="68">
        <v>70</v>
      </c>
      <c r="O183" s="68">
        <v>70</v>
      </c>
      <c r="P183" s="68">
        <v>70</v>
      </c>
      <c r="Q183" s="68">
        <v>70</v>
      </c>
      <c r="R183" s="68">
        <v>70</v>
      </c>
      <c r="S183" s="68">
        <v>70</v>
      </c>
      <c r="T183" s="68">
        <v>70</v>
      </c>
      <c r="U183" s="68">
        <v>70</v>
      </c>
      <c r="V183" s="84">
        <v>70</v>
      </c>
      <c r="X183" s="76"/>
      <c r="Y183" s="67"/>
      <c r="Z183" s="67"/>
      <c r="AA183" s="77"/>
    </row>
    <row r="184" spans="2:27" ht="18">
      <c r="B184" s="47" t="s">
        <v>244</v>
      </c>
      <c r="C184" s="43" t="s">
        <v>245</v>
      </c>
      <c r="D184" s="86">
        <v>0</v>
      </c>
      <c r="E184" s="139"/>
      <c r="F184" s="138"/>
      <c r="G184" s="138"/>
      <c r="H184" s="138"/>
      <c r="I184" s="138"/>
      <c r="J184" s="138"/>
      <c r="K184" s="138"/>
      <c r="L184" s="138"/>
      <c r="M184" s="138"/>
      <c r="N184" s="138"/>
      <c r="O184" s="138"/>
      <c r="P184" s="138"/>
      <c r="Q184" s="138"/>
      <c r="R184" s="138"/>
      <c r="S184" s="138"/>
      <c r="T184" s="138"/>
      <c r="U184" s="138"/>
      <c r="V184" s="140"/>
      <c r="X184" s="76"/>
      <c r="Y184" s="67"/>
      <c r="Z184" s="67"/>
      <c r="AA184" s="77"/>
    </row>
    <row r="185" spans="2:27" ht="18">
      <c r="B185" s="47" t="s">
        <v>246</v>
      </c>
      <c r="C185" s="43" t="s">
        <v>247</v>
      </c>
      <c r="D185" s="86">
        <v>50</v>
      </c>
      <c r="E185" s="183"/>
      <c r="F185" s="167"/>
      <c r="G185" s="68">
        <v>50</v>
      </c>
      <c r="H185" s="68">
        <v>50</v>
      </c>
      <c r="I185" s="68">
        <v>50</v>
      </c>
      <c r="J185" s="68">
        <v>50</v>
      </c>
      <c r="K185" s="68">
        <v>50</v>
      </c>
      <c r="L185" s="68">
        <v>50</v>
      </c>
      <c r="M185" s="68">
        <v>50</v>
      </c>
      <c r="N185" s="68">
        <v>50</v>
      </c>
      <c r="O185" s="68">
        <v>70</v>
      </c>
      <c r="P185" s="68">
        <v>50</v>
      </c>
      <c r="Q185" s="68">
        <v>70</v>
      </c>
      <c r="R185" s="68">
        <v>70</v>
      </c>
      <c r="S185" s="68">
        <v>70</v>
      </c>
      <c r="T185" s="68">
        <v>70</v>
      </c>
      <c r="U185" s="68">
        <v>70</v>
      </c>
      <c r="V185" s="84">
        <v>70</v>
      </c>
      <c r="X185" s="76"/>
      <c r="Y185" s="67"/>
      <c r="Z185" s="67"/>
      <c r="AA185" s="77"/>
    </row>
    <row r="186" spans="2:27" ht="18">
      <c r="B186" s="47" t="s">
        <v>248</v>
      </c>
      <c r="C186" s="43" t="s">
        <v>249</v>
      </c>
      <c r="D186" s="86">
        <v>0</v>
      </c>
      <c r="E186" s="184"/>
      <c r="F186" s="68">
        <v>70</v>
      </c>
      <c r="G186" s="68">
        <v>70</v>
      </c>
      <c r="H186" s="68">
        <v>70</v>
      </c>
      <c r="I186" s="68">
        <v>70</v>
      </c>
      <c r="J186" s="68">
        <v>70</v>
      </c>
      <c r="K186" s="124">
        <v>70</v>
      </c>
      <c r="L186" s="68">
        <v>70</v>
      </c>
      <c r="M186" s="68">
        <v>70</v>
      </c>
      <c r="N186" s="68">
        <v>70</v>
      </c>
      <c r="O186" s="68">
        <v>70</v>
      </c>
      <c r="P186" s="68">
        <v>70</v>
      </c>
      <c r="Q186" s="68">
        <v>70</v>
      </c>
      <c r="R186" s="68">
        <v>70</v>
      </c>
      <c r="S186" s="68">
        <v>70</v>
      </c>
      <c r="T186" s="68">
        <v>70</v>
      </c>
      <c r="U186" s="68">
        <v>70</v>
      </c>
      <c r="V186" s="84">
        <v>70</v>
      </c>
      <c r="X186" s="129">
        <v>70</v>
      </c>
      <c r="Y186" s="130">
        <v>70</v>
      </c>
      <c r="Z186" s="67"/>
      <c r="AA186" s="77"/>
    </row>
    <row r="187" spans="2:27" ht="18">
      <c r="B187" s="47" t="s">
        <v>250</v>
      </c>
      <c r="C187" s="43" t="s">
        <v>251</v>
      </c>
      <c r="D187" s="86">
        <v>70</v>
      </c>
      <c r="E187" s="184"/>
      <c r="F187" s="68">
        <v>70</v>
      </c>
      <c r="G187" s="68">
        <v>70</v>
      </c>
      <c r="H187" s="68">
        <v>70</v>
      </c>
      <c r="I187" s="68">
        <v>70</v>
      </c>
      <c r="J187" s="68">
        <v>70</v>
      </c>
      <c r="K187" s="68">
        <v>70</v>
      </c>
      <c r="L187" s="68">
        <v>70</v>
      </c>
      <c r="M187" s="68">
        <v>70</v>
      </c>
      <c r="N187" s="68">
        <v>70</v>
      </c>
      <c r="O187" s="68">
        <v>70</v>
      </c>
      <c r="P187" s="68">
        <v>70</v>
      </c>
      <c r="Q187" s="68">
        <v>70</v>
      </c>
      <c r="R187" s="68">
        <v>70</v>
      </c>
      <c r="S187" s="68">
        <v>70</v>
      </c>
      <c r="T187" s="68">
        <v>70</v>
      </c>
      <c r="U187" s="68"/>
      <c r="V187" s="84"/>
      <c r="X187" s="76"/>
      <c r="Y187" s="67"/>
      <c r="Z187" s="67"/>
      <c r="AA187" s="77"/>
    </row>
    <row r="188" spans="2:27" ht="18">
      <c r="B188" s="47" t="s">
        <v>252</v>
      </c>
      <c r="C188" s="43" t="s">
        <v>253</v>
      </c>
      <c r="D188" s="86">
        <v>70</v>
      </c>
      <c r="E188" s="183"/>
      <c r="F188" s="167"/>
      <c r="G188" s="68">
        <v>70</v>
      </c>
      <c r="H188" s="68">
        <v>70</v>
      </c>
      <c r="I188" s="68">
        <v>70</v>
      </c>
      <c r="J188" s="68">
        <v>70</v>
      </c>
      <c r="K188" s="68">
        <v>70</v>
      </c>
      <c r="L188" s="68">
        <v>70</v>
      </c>
      <c r="M188" s="68">
        <v>70</v>
      </c>
      <c r="N188" s="68">
        <v>70</v>
      </c>
      <c r="O188" s="68">
        <v>70</v>
      </c>
      <c r="P188" s="68">
        <v>70</v>
      </c>
      <c r="Q188" s="68">
        <v>70</v>
      </c>
      <c r="R188" s="68">
        <v>70</v>
      </c>
      <c r="S188" s="68">
        <v>70</v>
      </c>
      <c r="T188" s="68">
        <v>70</v>
      </c>
      <c r="U188" s="68">
        <v>70</v>
      </c>
      <c r="V188" s="84">
        <v>70</v>
      </c>
      <c r="X188" s="76"/>
      <c r="Y188" s="67"/>
      <c r="Z188" s="67"/>
      <c r="AA188" s="77"/>
    </row>
    <row r="189" spans="2:27" ht="18">
      <c r="B189" s="47" t="s">
        <v>254</v>
      </c>
      <c r="C189" s="43" t="s">
        <v>255</v>
      </c>
      <c r="D189" s="86">
        <v>0</v>
      </c>
      <c r="E189" s="139"/>
      <c r="F189" s="138"/>
      <c r="G189" s="138"/>
      <c r="H189" s="138"/>
      <c r="I189" s="138"/>
      <c r="J189" s="138"/>
      <c r="K189" s="138"/>
      <c r="L189" s="138"/>
      <c r="M189" s="138"/>
      <c r="N189" s="138"/>
      <c r="O189" s="138"/>
      <c r="P189" s="138"/>
      <c r="Q189" s="138"/>
      <c r="R189" s="138"/>
      <c r="S189" s="138"/>
      <c r="T189" s="138"/>
      <c r="U189" s="138"/>
      <c r="V189" s="140"/>
      <c r="X189" s="76"/>
      <c r="Y189" s="67"/>
      <c r="Z189" s="67"/>
      <c r="AA189" s="77"/>
    </row>
    <row r="190" spans="2:27" ht="18">
      <c r="B190" s="47" t="s">
        <v>256</v>
      </c>
      <c r="C190" s="43" t="s">
        <v>257</v>
      </c>
      <c r="D190" s="86">
        <v>0</v>
      </c>
      <c r="E190" s="139"/>
      <c r="F190" s="138"/>
      <c r="G190" s="138"/>
      <c r="H190" s="138"/>
      <c r="I190" s="138"/>
      <c r="J190" s="138"/>
      <c r="K190" s="138"/>
      <c r="L190" s="138"/>
      <c r="M190" s="138"/>
      <c r="N190" s="138"/>
      <c r="O190" s="138"/>
      <c r="P190" s="138"/>
      <c r="Q190" s="138"/>
      <c r="R190" s="138"/>
      <c r="S190" s="138"/>
      <c r="T190" s="138"/>
      <c r="U190" s="138"/>
      <c r="V190" s="140"/>
      <c r="X190" s="76"/>
      <c r="Y190" s="67"/>
      <c r="Z190" s="67"/>
      <c r="AA190" s="77"/>
    </row>
    <row r="191" spans="2:27" ht="18">
      <c r="B191" s="47" t="s">
        <v>258</v>
      </c>
      <c r="C191" s="43" t="s">
        <v>259</v>
      </c>
      <c r="D191" s="86">
        <v>50</v>
      </c>
      <c r="E191" s="183"/>
      <c r="F191" s="167"/>
      <c r="G191" s="167"/>
      <c r="H191" s="167"/>
      <c r="I191" s="167"/>
      <c r="J191" s="167"/>
      <c r="K191" s="68">
        <v>50</v>
      </c>
      <c r="L191" s="68">
        <v>50</v>
      </c>
      <c r="M191" s="68">
        <v>50</v>
      </c>
      <c r="N191" s="68">
        <v>50</v>
      </c>
      <c r="O191" s="68">
        <v>50</v>
      </c>
      <c r="P191" s="68">
        <v>50</v>
      </c>
      <c r="Q191" s="68">
        <v>50</v>
      </c>
      <c r="R191" s="68">
        <v>50</v>
      </c>
      <c r="S191" s="68">
        <v>50</v>
      </c>
      <c r="T191" s="68">
        <v>50</v>
      </c>
      <c r="U191" s="68">
        <v>50</v>
      </c>
      <c r="V191" s="84"/>
      <c r="X191" s="76"/>
      <c r="Y191" s="67"/>
      <c r="Z191" s="67"/>
      <c r="AA191" s="77"/>
    </row>
    <row r="192" spans="2:27" ht="19" thickBot="1">
      <c r="B192" s="48" t="s">
        <v>258</v>
      </c>
      <c r="C192" s="45" t="s">
        <v>260</v>
      </c>
      <c r="D192" s="86">
        <v>50</v>
      </c>
      <c r="E192" s="181"/>
      <c r="F192" s="182"/>
      <c r="G192" s="182"/>
      <c r="H192" s="182"/>
      <c r="I192" s="182"/>
      <c r="J192" s="182"/>
      <c r="K192" s="182"/>
      <c r="L192" s="182"/>
      <c r="M192" s="182"/>
      <c r="N192" s="182"/>
      <c r="O192" s="182"/>
      <c r="P192" s="182"/>
      <c r="Q192" s="182"/>
      <c r="R192" s="182"/>
      <c r="S192" s="182"/>
      <c r="T192" s="70">
        <v>50</v>
      </c>
      <c r="U192" s="70"/>
      <c r="V192" s="71"/>
      <c r="X192" s="78"/>
      <c r="Y192" s="79"/>
      <c r="Z192" s="79"/>
      <c r="AA192" s="80"/>
    </row>
    <row r="193" spans="2:27" ht="17" thickBot="1">
      <c r="E193" s="168">
        <f t="shared" ref="E193:F193" si="15">SUM(E121:E192)</f>
        <v>1060</v>
      </c>
      <c r="F193" s="168">
        <f t="shared" si="15"/>
        <v>1200</v>
      </c>
      <c r="G193" s="168">
        <f>SUM(G121:G192)</f>
        <v>3310</v>
      </c>
      <c r="H193" s="168">
        <f t="shared" ref="H193:V193" si="16">SUM(H121:H192)</f>
        <v>3880</v>
      </c>
      <c r="I193" s="168">
        <f t="shared" si="16"/>
        <v>3520</v>
      </c>
      <c r="J193" s="168">
        <f t="shared" si="16"/>
        <v>3520</v>
      </c>
      <c r="K193" s="168">
        <f t="shared" si="16"/>
        <v>3570</v>
      </c>
      <c r="L193" s="168">
        <f t="shared" si="16"/>
        <v>3640</v>
      </c>
      <c r="M193" s="168">
        <f t="shared" si="16"/>
        <v>3640</v>
      </c>
      <c r="N193" s="161">
        <f t="shared" si="16"/>
        <v>3910</v>
      </c>
      <c r="O193" s="169">
        <f t="shared" si="16"/>
        <v>4570</v>
      </c>
      <c r="P193" s="169">
        <f t="shared" si="16"/>
        <v>4550</v>
      </c>
      <c r="Q193" s="169">
        <f t="shared" si="16"/>
        <v>4570</v>
      </c>
      <c r="R193" s="169">
        <f t="shared" si="16"/>
        <v>4570</v>
      </c>
      <c r="S193" s="169">
        <f t="shared" si="16"/>
        <v>4570</v>
      </c>
      <c r="T193" s="175">
        <f t="shared" si="16"/>
        <v>4270</v>
      </c>
      <c r="U193" s="161">
        <f t="shared" si="16"/>
        <v>4150</v>
      </c>
      <c r="V193" s="169">
        <f t="shared" si="16"/>
        <v>1330</v>
      </c>
      <c r="X193" s="95">
        <f>SUM(X121:X192)</f>
        <v>280</v>
      </c>
      <c r="Y193" s="95">
        <f t="shared" ref="Y193:AA193" si="17">SUM(Y121:Y192)</f>
        <v>210</v>
      </c>
      <c r="Z193" s="95">
        <f t="shared" si="17"/>
        <v>140</v>
      </c>
      <c r="AA193" s="97">
        <f t="shared" si="17"/>
        <v>60</v>
      </c>
    </row>
    <row r="194" spans="2:27" ht="17" thickBot="1"/>
    <row r="195" spans="2:27" ht="20" thickBot="1">
      <c r="B195" s="2" t="s">
        <v>261</v>
      </c>
      <c r="C195" s="18" t="s">
        <v>261</v>
      </c>
      <c r="D195" s="54" t="s">
        <v>2</v>
      </c>
      <c r="E195" s="505" t="s">
        <v>391</v>
      </c>
      <c r="F195" s="506"/>
      <c r="G195" s="506"/>
      <c r="H195" s="506"/>
      <c r="I195" s="506"/>
      <c r="J195" s="506"/>
      <c r="K195" s="506"/>
      <c r="L195" s="506"/>
      <c r="M195" s="506"/>
      <c r="N195" s="506"/>
      <c r="O195" s="506"/>
      <c r="P195" s="506"/>
      <c r="Q195" s="506"/>
      <c r="R195" s="506"/>
      <c r="S195" s="506"/>
      <c r="T195" s="506"/>
      <c r="U195" s="506"/>
      <c r="V195" s="507"/>
      <c r="X195" s="508" t="s">
        <v>396</v>
      </c>
      <c r="Y195" s="509"/>
      <c r="Z195" s="509"/>
      <c r="AA195" s="510"/>
    </row>
    <row r="196" spans="2:27" ht="18">
      <c r="B196" s="49">
        <v>211</v>
      </c>
      <c r="C196" s="3" t="s">
        <v>262</v>
      </c>
      <c r="D196" s="310">
        <v>0</v>
      </c>
      <c r="E196" s="189"/>
      <c r="F196" s="190"/>
      <c r="G196" s="190"/>
      <c r="H196" s="190"/>
      <c r="I196" s="190"/>
      <c r="J196" s="190"/>
      <c r="K196" s="190"/>
      <c r="L196" s="190"/>
      <c r="M196" s="190"/>
      <c r="N196" s="190"/>
      <c r="O196" s="190"/>
      <c r="P196" s="190"/>
      <c r="Q196" s="190"/>
      <c r="R196" s="190"/>
      <c r="S196" s="190"/>
      <c r="T196" s="190"/>
      <c r="U196" s="190"/>
      <c r="V196" s="191"/>
      <c r="X196" s="73"/>
      <c r="Y196" s="74"/>
      <c r="Z196" s="74"/>
      <c r="AA196" s="75"/>
    </row>
    <row r="197" spans="2:27" ht="18">
      <c r="B197" s="30">
        <v>215</v>
      </c>
      <c r="C197" s="6" t="s">
        <v>263</v>
      </c>
      <c r="D197" s="311">
        <v>70</v>
      </c>
      <c r="E197" s="183"/>
      <c r="F197" s="167"/>
      <c r="G197" s="68">
        <v>70</v>
      </c>
      <c r="H197" s="68">
        <v>70</v>
      </c>
      <c r="I197" s="68">
        <v>70</v>
      </c>
      <c r="J197" s="68">
        <v>70</v>
      </c>
      <c r="K197" s="68">
        <v>70</v>
      </c>
      <c r="L197" s="68">
        <v>70</v>
      </c>
      <c r="M197" s="68">
        <v>70</v>
      </c>
      <c r="N197" s="68">
        <v>70</v>
      </c>
      <c r="O197" s="68">
        <v>70</v>
      </c>
      <c r="P197" s="68">
        <v>70</v>
      </c>
      <c r="Q197" s="68">
        <v>70</v>
      </c>
      <c r="R197" s="68">
        <v>70</v>
      </c>
      <c r="S197" s="68">
        <v>70</v>
      </c>
      <c r="T197" s="68">
        <v>70</v>
      </c>
      <c r="U197" s="68">
        <v>70</v>
      </c>
      <c r="V197" s="84"/>
      <c r="X197" s="76"/>
      <c r="Y197" s="67"/>
      <c r="Z197" s="67"/>
      <c r="AA197" s="77"/>
    </row>
    <row r="198" spans="2:27" ht="18">
      <c r="B198" s="30">
        <v>220</v>
      </c>
      <c r="C198" s="6" t="s">
        <v>264</v>
      </c>
      <c r="D198" s="311">
        <v>0</v>
      </c>
      <c r="E198" s="139"/>
      <c r="F198" s="138"/>
      <c r="G198" s="138"/>
      <c r="H198" s="138"/>
      <c r="I198" s="138"/>
      <c r="J198" s="138"/>
      <c r="K198" s="138"/>
      <c r="L198" s="138"/>
      <c r="M198" s="138"/>
      <c r="N198" s="138"/>
      <c r="O198" s="138"/>
      <c r="P198" s="138"/>
      <c r="Q198" s="138"/>
      <c r="R198" s="138"/>
      <c r="S198" s="138"/>
      <c r="T198" s="138"/>
      <c r="U198" s="138"/>
      <c r="V198" s="140"/>
      <c r="X198" s="76"/>
      <c r="Y198" s="67"/>
      <c r="Z198" s="67"/>
      <c r="AA198" s="77"/>
    </row>
    <row r="199" spans="2:27" ht="18">
      <c r="B199" s="30" t="s">
        <v>265</v>
      </c>
      <c r="C199" s="6" t="s">
        <v>266</v>
      </c>
      <c r="D199" s="311">
        <v>0</v>
      </c>
      <c r="E199" s="183"/>
      <c r="F199" s="167"/>
      <c r="G199" s="68">
        <v>70</v>
      </c>
      <c r="H199" s="68">
        <v>70</v>
      </c>
      <c r="I199" s="68">
        <v>70</v>
      </c>
      <c r="J199" s="68">
        <v>70</v>
      </c>
      <c r="K199" s="68">
        <v>70</v>
      </c>
      <c r="L199" s="68">
        <v>70</v>
      </c>
      <c r="M199" s="133"/>
      <c r="N199" s="133"/>
      <c r="O199" s="133"/>
      <c r="P199" s="133"/>
      <c r="Q199" s="133"/>
      <c r="R199" s="133"/>
      <c r="S199" s="133"/>
      <c r="T199" s="133"/>
      <c r="U199" s="133"/>
      <c r="V199" s="134"/>
      <c r="X199" s="76"/>
      <c r="Y199" s="67"/>
      <c r="Z199" s="67"/>
      <c r="AA199" s="77"/>
    </row>
    <row r="200" spans="2:27" ht="18">
      <c r="B200" s="30">
        <v>247</v>
      </c>
      <c r="C200" s="6" t="s">
        <v>135</v>
      </c>
      <c r="D200" s="311">
        <v>0</v>
      </c>
      <c r="E200" s="185"/>
      <c r="F200" s="138"/>
      <c r="G200" s="138"/>
      <c r="H200" s="138"/>
      <c r="I200" s="138"/>
      <c r="J200" s="138"/>
      <c r="K200" s="138"/>
      <c r="L200" s="138"/>
      <c r="M200" s="138"/>
      <c r="N200" s="138"/>
      <c r="O200" s="138"/>
      <c r="P200" s="138"/>
      <c r="Q200" s="138"/>
      <c r="R200" s="138"/>
      <c r="S200" s="138"/>
      <c r="T200" s="138"/>
      <c r="U200" s="138"/>
      <c r="V200" s="140"/>
      <c r="X200" s="76"/>
      <c r="Y200" s="67"/>
      <c r="Z200" s="67"/>
      <c r="AA200" s="77"/>
    </row>
    <row r="201" spans="2:27" ht="18">
      <c r="B201" s="30" t="s">
        <v>267</v>
      </c>
      <c r="C201" s="6" t="s">
        <v>135</v>
      </c>
      <c r="D201" s="311">
        <v>0</v>
      </c>
      <c r="E201" s="185"/>
      <c r="F201" s="138"/>
      <c r="G201" s="138"/>
      <c r="H201" s="138"/>
      <c r="I201" s="138"/>
      <c r="J201" s="138"/>
      <c r="K201" s="138"/>
      <c r="L201" s="138"/>
      <c r="M201" s="138"/>
      <c r="N201" s="138"/>
      <c r="O201" s="138"/>
      <c r="P201" s="138"/>
      <c r="Q201" s="138"/>
      <c r="R201" s="138"/>
      <c r="S201" s="138"/>
      <c r="T201" s="138"/>
      <c r="U201" s="138"/>
      <c r="V201" s="140"/>
      <c r="X201" s="76"/>
      <c r="Y201" s="67"/>
      <c r="Z201" s="67"/>
      <c r="AA201" s="77"/>
    </row>
    <row r="202" spans="2:27" ht="18">
      <c r="B202" s="30">
        <v>253</v>
      </c>
      <c r="C202" s="6" t="s">
        <v>135</v>
      </c>
      <c r="D202" s="311">
        <v>0</v>
      </c>
      <c r="E202" s="183"/>
      <c r="F202" s="167"/>
      <c r="G202" s="68">
        <v>35</v>
      </c>
      <c r="H202" s="68">
        <v>35</v>
      </c>
      <c r="I202" s="68">
        <v>35</v>
      </c>
      <c r="J202" s="68">
        <v>35</v>
      </c>
      <c r="K202" s="133"/>
      <c r="L202" s="133"/>
      <c r="M202" s="133"/>
      <c r="N202" s="133"/>
      <c r="O202" s="133"/>
      <c r="P202" s="133"/>
      <c r="Q202" s="133"/>
      <c r="R202" s="133"/>
      <c r="S202" s="133"/>
      <c r="T202" s="133"/>
      <c r="U202" s="133"/>
      <c r="V202" s="134"/>
      <c r="X202" s="76"/>
      <c r="Y202" s="67"/>
      <c r="Z202" s="67"/>
      <c r="AA202" s="77"/>
    </row>
    <row r="203" spans="2:27" ht="18">
      <c r="B203" s="30">
        <v>257</v>
      </c>
      <c r="C203" s="6" t="s">
        <v>268</v>
      </c>
      <c r="D203" s="311">
        <v>70</v>
      </c>
      <c r="E203" s="183"/>
      <c r="F203" s="167"/>
      <c r="G203" s="68">
        <v>70</v>
      </c>
      <c r="H203" s="68">
        <v>70</v>
      </c>
      <c r="I203" s="68">
        <v>70</v>
      </c>
      <c r="J203" s="68">
        <v>70</v>
      </c>
      <c r="K203" s="176"/>
      <c r="L203" s="176"/>
      <c r="M203" s="176"/>
      <c r="N203" s="176"/>
      <c r="O203" s="176"/>
      <c r="P203" s="176"/>
      <c r="Q203" s="176"/>
      <c r="R203" s="176"/>
      <c r="S203" s="176"/>
      <c r="T203" s="68">
        <v>70</v>
      </c>
      <c r="U203" s="68">
        <v>70</v>
      </c>
      <c r="V203" s="84">
        <v>70</v>
      </c>
      <c r="X203" s="129">
        <v>70</v>
      </c>
      <c r="Y203" s="154"/>
      <c r="Z203" s="67"/>
      <c r="AA203" s="77"/>
    </row>
    <row r="204" spans="2:27" ht="18">
      <c r="B204" s="30">
        <v>260</v>
      </c>
      <c r="C204" s="6" t="s">
        <v>269</v>
      </c>
      <c r="D204" s="65">
        <v>0</v>
      </c>
      <c r="E204" s="139"/>
      <c r="F204" s="138"/>
      <c r="G204" s="138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8"/>
      <c r="T204" s="138"/>
      <c r="U204" s="138"/>
      <c r="V204" s="140"/>
      <c r="X204" s="76"/>
      <c r="Y204" s="67"/>
      <c r="Z204" s="67"/>
      <c r="AA204" s="77"/>
    </row>
    <row r="205" spans="2:27" ht="18">
      <c r="B205" s="30">
        <v>258</v>
      </c>
      <c r="C205" s="6" t="s">
        <v>270</v>
      </c>
      <c r="D205" s="65">
        <v>70</v>
      </c>
      <c r="E205" s="183"/>
      <c r="F205" s="167"/>
      <c r="G205" s="167"/>
      <c r="H205" s="68">
        <v>70</v>
      </c>
      <c r="I205" s="68">
        <v>70</v>
      </c>
      <c r="J205" s="68">
        <v>70</v>
      </c>
      <c r="K205" s="68">
        <v>70</v>
      </c>
      <c r="L205" s="68">
        <v>70</v>
      </c>
      <c r="M205" s="68">
        <v>70</v>
      </c>
      <c r="N205" s="68">
        <v>70</v>
      </c>
      <c r="O205" s="68">
        <v>70</v>
      </c>
      <c r="P205" s="68">
        <v>70</v>
      </c>
      <c r="Q205" s="68">
        <v>70</v>
      </c>
      <c r="R205" s="68">
        <v>70</v>
      </c>
      <c r="S205" s="68">
        <v>70</v>
      </c>
      <c r="T205" s="68">
        <v>70</v>
      </c>
      <c r="U205" s="68">
        <v>70</v>
      </c>
      <c r="V205" s="84">
        <v>70</v>
      </c>
      <c r="X205" s="76"/>
      <c r="Y205" s="67"/>
      <c r="Z205" s="67"/>
      <c r="AA205" s="77"/>
    </row>
    <row r="206" spans="2:27" ht="18">
      <c r="B206" s="30">
        <v>263</v>
      </c>
      <c r="C206" s="6" t="s">
        <v>271</v>
      </c>
      <c r="D206" s="65">
        <v>70</v>
      </c>
      <c r="E206" s="183"/>
      <c r="F206" s="167"/>
      <c r="G206" s="68">
        <v>70</v>
      </c>
      <c r="H206" s="68">
        <v>70</v>
      </c>
      <c r="I206" s="68">
        <v>70</v>
      </c>
      <c r="J206" s="68">
        <v>70</v>
      </c>
      <c r="K206" s="68">
        <v>70</v>
      </c>
      <c r="L206" s="68">
        <v>70</v>
      </c>
      <c r="M206" s="68">
        <v>70</v>
      </c>
      <c r="N206" s="68">
        <v>70</v>
      </c>
      <c r="O206" s="68">
        <v>70</v>
      </c>
      <c r="P206" s="68">
        <v>70</v>
      </c>
      <c r="Q206" s="68">
        <v>70</v>
      </c>
      <c r="R206" s="68">
        <v>70</v>
      </c>
      <c r="S206" s="68">
        <v>70</v>
      </c>
      <c r="T206" s="68">
        <v>70</v>
      </c>
      <c r="U206" s="68">
        <v>70</v>
      </c>
      <c r="V206" s="84"/>
      <c r="X206" s="76"/>
      <c r="Y206" s="67"/>
      <c r="Z206" s="67"/>
      <c r="AA206" s="77"/>
    </row>
    <row r="207" spans="2:27" ht="18">
      <c r="B207" s="30">
        <v>268</v>
      </c>
      <c r="C207" s="6" t="s">
        <v>272</v>
      </c>
      <c r="D207" s="65">
        <v>70</v>
      </c>
      <c r="E207" s="183"/>
      <c r="F207" s="167"/>
      <c r="G207" s="68">
        <v>70</v>
      </c>
      <c r="H207" s="68">
        <v>70</v>
      </c>
      <c r="I207" s="68">
        <v>70</v>
      </c>
      <c r="J207" s="68">
        <v>70</v>
      </c>
      <c r="K207" s="68">
        <v>70</v>
      </c>
      <c r="L207" s="68">
        <v>70</v>
      </c>
      <c r="M207" s="68">
        <v>70</v>
      </c>
      <c r="N207" s="68">
        <v>70</v>
      </c>
      <c r="O207" s="68">
        <v>70</v>
      </c>
      <c r="P207" s="68">
        <v>70</v>
      </c>
      <c r="Q207" s="68">
        <v>70</v>
      </c>
      <c r="R207" s="68">
        <v>70</v>
      </c>
      <c r="S207" s="68">
        <v>70</v>
      </c>
      <c r="T207" s="68">
        <v>70</v>
      </c>
      <c r="U207" s="68">
        <v>70</v>
      </c>
      <c r="V207" s="84">
        <v>70</v>
      </c>
      <c r="X207" s="76"/>
      <c r="Y207" s="67"/>
      <c r="Z207" s="67"/>
      <c r="AA207" s="77"/>
    </row>
    <row r="208" spans="2:27" ht="18">
      <c r="B208" s="30">
        <v>270</v>
      </c>
      <c r="C208" s="6" t="s">
        <v>273</v>
      </c>
      <c r="D208" s="65">
        <v>70</v>
      </c>
      <c r="E208" s="183"/>
      <c r="F208" s="167"/>
      <c r="G208" s="68">
        <v>70</v>
      </c>
      <c r="H208" s="68">
        <v>70</v>
      </c>
      <c r="I208" s="68">
        <v>70</v>
      </c>
      <c r="J208" s="68">
        <v>70</v>
      </c>
      <c r="K208" s="68">
        <v>70</v>
      </c>
      <c r="L208" s="68">
        <v>70</v>
      </c>
      <c r="M208" s="68">
        <v>70</v>
      </c>
      <c r="N208" s="68">
        <v>70</v>
      </c>
      <c r="O208" s="68">
        <v>70</v>
      </c>
      <c r="P208" s="68">
        <v>70</v>
      </c>
      <c r="Q208" s="68">
        <v>70</v>
      </c>
      <c r="R208" s="68">
        <v>70</v>
      </c>
      <c r="S208" s="68">
        <v>70</v>
      </c>
      <c r="T208" s="68">
        <v>70</v>
      </c>
      <c r="U208" s="68"/>
      <c r="V208" s="84"/>
      <c r="X208" s="76"/>
      <c r="Y208" s="67"/>
      <c r="Z208" s="67"/>
      <c r="AA208" s="77"/>
    </row>
    <row r="209" spans="2:27" ht="18">
      <c r="B209" s="30" t="s">
        <v>274</v>
      </c>
      <c r="C209" s="6" t="s">
        <v>275</v>
      </c>
      <c r="D209" s="65">
        <v>35</v>
      </c>
      <c r="E209" s="183"/>
      <c r="F209" s="167"/>
      <c r="G209" s="167"/>
      <c r="H209" s="68">
        <v>35</v>
      </c>
      <c r="I209" s="68">
        <v>35</v>
      </c>
      <c r="J209" s="68">
        <v>35</v>
      </c>
      <c r="K209" s="68">
        <v>35</v>
      </c>
      <c r="L209" s="68">
        <v>35</v>
      </c>
      <c r="M209" s="68">
        <v>35</v>
      </c>
      <c r="N209" s="68">
        <v>35</v>
      </c>
      <c r="O209" s="68">
        <v>35</v>
      </c>
      <c r="P209" s="141">
        <v>70</v>
      </c>
      <c r="Q209" s="68">
        <v>70</v>
      </c>
      <c r="R209" s="68">
        <v>70</v>
      </c>
      <c r="S209" s="68"/>
      <c r="T209" s="68"/>
      <c r="U209" s="68"/>
      <c r="V209" s="84"/>
      <c r="X209" s="76"/>
      <c r="Y209" s="67"/>
      <c r="Z209" s="67"/>
      <c r="AA209" s="77"/>
    </row>
    <row r="210" spans="2:27" ht="18">
      <c r="B210" s="30" t="s">
        <v>276</v>
      </c>
      <c r="C210" s="6" t="s">
        <v>405</v>
      </c>
      <c r="D210" s="65">
        <v>0</v>
      </c>
      <c r="E210" s="183"/>
      <c r="F210" s="167"/>
      <c r="G210" s="167"/>
      <c r="H210" s="167"/>
      <c r="I210" s="68">
        <v>70</v>
      </c>
      <c r="J210" s="68">
        <v>70</v>
      </c>
      <c r="K210" s="68">
        <v>70</v>
      </c>
      <c r="L210" s="68">
        <v>70</v>
      </c>
      <c r="M210" s="68">
        <v>70</v>
      </c>
      <c r="N210" s="176"/>
      <c r="O210" s="176"/>
      <c r="P210" s="68">
        <v>70</v>
      </c>
      <c r="Q210" s="68">
        <v>70</v>
      </c>
      <c r="R210" s="68">
        <v>70</v>
      </c>
      <c r="S210" s="68"/>
      <c r="T210" s="68"/>
      <c r="U210" s="68"/>
      <c r="V210" s="84"/>
      <c r="X210" s="76"/>
      <c r="Y210" s="67"/>
      <c r="Z210" s="67"/>
      <c r="AA210" s="77"/>
    </row>
    <row r="211" spans="2:27" ht="18">
      <c r="B211" s="30" t="s">
        <v>278</v>
      </c>
      <c r="C211" s="6" t="s">
        <v>279</v>
      </c>
      <c r="D211" s="65">
        <v>50</v>
      </c>
      <c r="E211" s="183"/>
      <c r="F211" s="167"/>
      <c r="G211" s="167"/>
      <c r="H211" s="167"/>
      <c r="I211" s="167"/>
      <c r="J211" s="68">
        <v>60</v>
      </c>
      <c r="K211" s="68">
        <v>50</v>
      </c>
      <c r="L211" s="68">
        <v>50</v>
      </c>
      <c r="M211" s="68">
        <v>50</v>
      </c>
      <c r="N211" s="68">
        <v>50</v>
      </c>
      <c r="O211" s="68">
        <v>50</v>
      </c>
      <c r="P211" s="68">
        <v>50</v>
      </c>
      <c r="Q211" s="68">
        <v>50</v>
      </c>
      <c r="R211" s="68">
        <v>50</v>
      </c>
      <c r="S211" s="68">
        <v>50</v>
      </c>
      <c r="T211" s="68">
        <v>50</v>
      </c>
      <c r="U211" s="68">
        <v>50</v>
      </c>
      <c r="V211" s="84"/>
      <c r="X211" s="76"/>
      <c r="Y211" s="67"/>
      <c r="Z211" s="67"/>
      <c r="AA211" s="77"/>
    </row>
    <row r="212" spans="2:27" ht="18">
      <c r="B212" s="30">
        <v>279</v>
      </c>
      <c r="C212" s="6" t="s">
        <v>280</v>
      </c>
      <c r="D212" s="65">
        <v>70</v>
      </c>
      <c r="E212" s="185"/>
      <c r="F212" s="138"/>
      <c r="G212" s="138"/>
      <c r="H212" s="138"/>
      <c r="I212" s="138"/>
      <c r="J212" s="138"/>
      <c r="K212" s="138"/>
      <c r="L212" s="138"/>
      <c r="M212" s="138"/>
      <c r="N212" s="138"/>
      <c r="O212" s="138"/>
      <c r="P212" s="138"/>
      <c r="Q212" s="138"/>
      <c r="R212" s="138"/>
      <c r="S212" s="138"/>
      <c r="T212" s="138"/>
      <c r="U212" s="138"/>
      <c r="V212" s="140"/>
      <c r="X212" s="76"/>
      <c r="Y212" s="67"/>
      <c r="Z212" s="67"/>
      <c r="AA212" s="77"/>
    </row>
    <row r="213" spans="2:27" ht="18">
      <c r="B213" s="30" t="s">
        <v>281</v>
      </c>
      <c r="C213" s="6"/>
      <c r="D213" s="65">
        <v>0</v>
      </c>
      <c r="E213" s="185"/>
      <c r="F213" s="138"/>
      <c r="G213" s="138"/>
      <c r="H213" s="138"/>
      <c r="I213" s="138"/>
      <c r="J213" s="138"/>
      <c r="K213" s="138"/>
      <c r="L213" s="138"/>
      <c r="M213" s="138"/>
      <c r="N213" s="138"/>
      <c r="O213" s="138"/>
      <c r="P213" s="138"/>
      <c r="Q213" s="138"/>
      <c r="R213" s="138"/>
      <c r="S213" s="138"/>
      <c r="T213" s="138"/>
      <c r="U213" s="138"/>
      <c r="V213" s="140"/>
      <c r="X213" s="76"/>
      <c r="Y213" s="67"/>
      <c r="Z213" s="67"/>
      <c r="AA213" s="77"/>
    </row>
    <row r="214" spans="2:27" ht="18">
      <c r="B214" s="30" t="s">
        <v>282</v>
      </c>
      <c r="C214" s="6" t="s">
        <v>283</v>
      </c>
      <c r="D214" s="65">
        <v>50</v>
      </c>
      <c r="E214" s="183"/>
      <c r="F214" s="167"/>
      <c r="G214" s="68">
        <v>70</v>
      </c>
      <c r="H214" s="68">
        <v>50</v>
      </c>
      <c r="I214" s="68">
        <v>50</v>
      </c>
      <c r="J214" s="68">
        <v>50</v>
      </c>
      <c r="K214" s="68">
        <v>50</v>
      </c>
      <c r="L214" s="68">
        <v>50</v>
      </c>
      <c r="M214" s="68">
        <v>50</v>
      </c>
      <c r="N214" s="68">
        <v>50</v>
      </c>
      <c r="O214" s="68">
        <v>50</v>
      </c>
      <c r="P214" s="68">
        <v>50</v>
      </c>
      <c r="Q214" s="68">
        <v>50</v>
      </c>
      <c r="R214" s="68">
        <v>50</v>
      </c>
      <c r="S214" s="68">
        <v>50</v>
      </c>
      <c r="T214" s="68">
        <v>50</v>
      </c>
      <c r="U214" s="68">
        <v>50</v>
      </c>
      <c r="V214" s="84"/>
      <c r="X214" s="76"/>
      <c r="Y214" s="67"/>
      <c r="Z214" s="67"/>
      <c r="AA214" s="77"/>
    </row>
    <row r="215" spans="2:27" ht="18">
      <c r="B215" s="30" t="s">
        <v>284</v>
      </c>
      <c r="C215" s="6"/>
      <c r="D215" s="65">
        <v>0</v>
      </c>
      <c r="E215" s="185"/>
      <c r="F215" s="138"/>
      <c r="G215" s="138"/>
      <c r="H215" s="138"/>
      <c r="I215" s="138"/>
      <c r="J215" s="138"/>
      <c r="K215" s="138"/>
      <c r="L215" s="138"/>
      <c r="M215" s="138"/>
      <c r="N215" s="138"/>
      <c r="O215" s="138"/>
      <c r="P215" s="138"/>
      <c r="Q215" s="138"/>
      <c r="R215" s="138"/>
      <c r="S215" s="138"/>
      <c r="T215" s="138"/>
      <c r="U215" s="138"/>
      <c r="V215" s="140"/>
      <c r="X215" s="76"/>
      <c r="Y215" s="67"/>
      <c r="Z215" s="67"/>
      <c r="AA215" s="77"/>
    </row>
    <row r="216" spans="2:27" ht="18">
      <c r="B216" s="30" t="s">
        <v>285</v>
      </c>
      <c r="C216" s="6"/>
      <c r="D216" s="65">
        <v>0</v>
      </c>
      <c r="E216" s="185"/>
      <c r="F216" s="138"/>
      <c r="G216" s="138"/>
      <c r="H216" s="138"/>
      <c r="I216" s="138"/>
      <c r="J216" s="138"/>
      <c r="K216" s="138"/>
      <c r="L216" s="138"/>
      <c r="M216" s="138"/>
      <c r="N216" s="138"/>
      <c r="O216" s="138"/>
      <c r="P216" s="138"/>
      <c r="Q216" s="138"/>
      <c r="R216" s="138"/>
      <c r="S216" s="138"/>
      <c r="T216" s="138"/>
      <c r="U216" s="138"/>
      <c r="V216" s="140"/>
      <c r="X216" s="76"/>
      <c r="Y216" s="67"/>
      <c r="Z216" s="67"/>
      <c r="AA216" s="77"/>
    </row>
    <row r="217" spans="2:27" ht="18">
      <c r="B217" s="30" t="s">
        <v>286</v>
      </c>
      <c r="C217" s="6"/>
      <c r="D217" s="65">
        <v>0</v>
      </c>
      <c r="E217" s="185"/>
      <c r="F217" s="138"/>
      <c r="G217" s="138"/>
      <c r="H217" s="138"/>
      <c r="I217" s="138"/>
      <c r="J217" s="138"/>
      <c r="K217" s="138"/>
      <c r="L217" s="138"/>
      <c r="M217" s="138"/>
      <c r="N217" s="138"/>
      <c r="O217" s="138"/>
      <c r="P217" s="138"/>
      <c r="Q217" s="138"/>
      <c r="R217" s="138"/>
      <c r="S217" s="138"/>
      <c r="T217" s="138"/>
      <c r="U217" s="138"/>
      <c r="V217" s="140"/>
      <c r="X217" s="76"/>
      <c r="Y217" s="67"/>
      <c r="Z217" s="67"/>
      <c r="AA217" s="77"/>
    </row>
    <row r="218" spans="2:27" ht="18">
      <c r="B218" s="30" t="s">
        <v>287</v>
      </c>
      <c r="C218" s="6" t="s">
        <v>288</v>
      </c>
      <c r="D218" s="65">
        <v>50</v>
      </c>
      <c r="E218" s="183"/>
      <c r="F218" s="167"/>
      <c r="G218" s="68">
        <v>50</v>
      </c>
      <c r="H218" s="68">
        <v>50</v>
      </c>
      <c r="I218" s="68">
        <v>70</v>
      </c>
      <c r="J218" s="68">
        <v>70</v>
      </c>
      <c r="K218" s="68">
        <v>70</v>
      </c>
      <c r="L218" s="68">
        <v>70</v>
      </c>
      <c r="M218" s="68">
        <v>70</v>
      </c>
      <c r="N218" s="68">
        <v>70</v>
      </c>
      <c r="O218" s="68">
        <v>50</v>
      </c>
      <c r="P218" s="68">
        <v>70</v>
      </c>
      <c r="Q218" s="68">
        <v>50</v>
      </c>
      <c r="R218" s="68">
        <v>50</v>
      </c>
      <c r="S218" s="68">
        <v>50</v>
      </c>
      <c r="T218" s="68">
        <v>50</v>
      </c>
      <c r="U218" s="68">
        <v>50</v>
      </c>
      <c r="V218" s="84">
        <v>50</v>
      </c>
      <c r="X218" s="129">
        <v>50</v>
      </c>
      <c r="Y218" s="67"/>
      <c r="Z218" s="67"/>
      <c r="AA218" s="77"/>
    </row>
    <row r="219" spans="2:27" ht="18">
      <c r="B219" s="30" t="s">
        <v>289</v>
      </c>
      <c r="C219" s="6" t="s">
        <v>290</v>
      </c>
      <c r="D219" s="65">
        <v>50</v>
      </c>
      <c r="E219" s="183"/>
      <c r="F219" s="167"/>
      <c r="G219" s="167"/>
      <c r="H219" s="68">
        <v>50</v>
      </c>
      <c r="I219" s="68">
        <v>50</v>
      </c>
      <c r="J219" s="68">
        <v>50</v>
      </c>
      <c r="K219" s="68">
        <v>50</v>
      </c>
      <c r="L219" s="68">
        <v>50</v>
      </c>
      <c r="M219" s="68">
        <v>50</v>
      </c>
      <c r="N219" s="68">
        <v>50</v>
      </c>
      <c r="O219" s="68">
        <v>50</v>
      </c>
      <c r="P219" s="68">
        <v>50</v>
      </c>
      <c r="Q219" s="68">
        <v>50</v>
      </c>
      <c r="R219" s="68">
        <v>50</v>
      </c>
      <c r="S219" s="68">
        <v>50</v>
      </c>
      <c r="T219" s="68">
        <v>50</v>
      </c>
      <c r="U219" s="68">
        <v>50</v>
      </c>
      <c r="V219" s="84">
        <v>50</v>
      </c>
      <c r="X219" s="76"/>
      <c r="Y219" s="67"/>
      <c r="Z219" s="67"/>
      <c r="AA219" s="77"/>
    </row>
    <row r="220" spans="2:27" ht="18">
      <c r="B220" s="30" t="s">
        <v>291</v>
      </c>
      <c r="C220" s="6" t="s">
        <v>292</v>
      </c>
      <c r="D220" s="65">
        <v>50</v>
      </c>
      <c r="E220" s="183"/>
      <c r="F220" s="167"/>
      <c r="G220" s="167"/>
      <c r="H220" s="167"/>
      <c r="I220" s="167"/>
      <c r="J220" s="167"/>
      <c r="K220" s="167"/>
      <c r="L220" s="167"/>
      <c r="M220" s="167"/>
      <c r="N220" s="167"/>
      <c r="O220" s="68">
        <v>50</v>
      </c>
      <c r="P220" s="68">
        <v>50</v>
      </c>
      <c r="Q220" s="68">
        <v>50</v>
      </c>
      <c r="R220" s="68">
        <v>50</v>
      </c>
      <c r="S220" s="68">
        <v>50</v>
      </c>
      <c r="T220" s="68">
        <v>50</v>
      </c>
      <c r="U220" s="68">
        <v>50</v>
      </c>
      <c r="V220" s="84">
        <v>50</v>
      </c>
      <c r="X220" s="76"/>
      <c r="Y220" s="67"/>
      <c r="Z220" s="67"/>
      <c r="AA220" s="77"/>
    </row>
    <row r="221" spans="2:27" ht="18">
      <c r="B221" s="30" t="s">
        <v>293</v>
      </c>
      <c r="C221" s="6" t="s">
        <v>400</v>
      </c>
      <c r="D221" s="65">
        <v>50</v>
      </c>
      <c r="E221" s="183"/>
      <c r="F221" s="167"/>
      <c r="G221" s="167"/>
      <c r="H221" s="68">
        <v>50</v>
      </c>
      <c r="I221" s="68">
        <v>50</v>
      </c>
      <c r="J221" s="68">
        <v>50</v>
      </c>
      <c r="K221" s="68">
        <v>50</v>
      </c>
      <c r="L221" s="68">
        <v>50</v>
      </c>
      <c r="M221" s="68">
        <v>50</v>
      </c>
      <c r="N221" s="68">
        <v>50</v>
      </c>
      <c r="O221" s="68">
        <v>50</v>
      </c>
      <c r="P221" s="68">
        <v>50</v>
      </c>
      <c r="Q221" s="68">
        <v>50</v>
      </c>
      <c r="R221" s="68">
        <v>70</v>
      </c>
      <c r="S221" s="68">
        <v>70</v>
      </c>
      <c r="T221" s="68">
        <v>70</v>
      </c>
      <c r="U221" s="68">
        <v>70</v>
      </c>
      <c r="V221" s="84"/>
      <c r="X221" s="76"/>
      <c r="Y221" s="67"/>
      <c r="Z221" s="67"/>
      <c r="AA221" s="77"/>
    </row>
    <row r="222" spans="2:27" ht="18">
      <c r="B222" s="30" t="s">
        <v>295</v>
      </c>
      <c r="C222" s="6" t="s">
        <v>399</v>
      </c>
      <c r="D222" s="65">
        <v>70</v>
      </c>
      <c r="E222" s="183"/>
      <c r="F222" s="167"/>
      <c r="G222" s="167"/>
      <c r="H222" s="68">
        <v>50</v>
      </c>
      <c r="I222" s="68">
        <v>50</v>
      </c>
      <c r="J222" s="68">
        <v>50</v>
      </c>
      <c r="K222" s="68">
        <v>50</v>
      </c>
      <c r="L222" s="68">
        <v>50</v>
      </c>
      <c r="M222" s="68">
        <v>50</v>
      </c>
      <c r="N222" s="68">
        <v>50</v>
      </c>
      <c r="O222" s="68">
        <v>70</v>
      </c>
      <c r="P222" s="68">
        <v>70</v>
      </c>
      <c r="Q222" s="68">
        <v>70</v>
      </c>
      <c r="R222" s="68">
        <v>70</v>
      </c>
      <c r="S222" s="68">
        <v>70</v>
      </c>
      <c r="T222" s="68">
        <v>70</v>
      </c>
      <c r="U222" s="68">
        <v>70</v>
      </c>
      <c r="V222" s="84">
        <v>70</v>
      </c>
      <c r="X222" s="76"/>
      <c r="Y222" s="67"/>
      <c r="Z222" s="67"/>
      <c r="AA222" s="77"/>
    </row>
    <row r="223" spans="2:27" ht="18">
      <c r="B223" s="30" t="s">
        <v>297</v>
      </c>
      <c r="C223" s="6"/>
      <c r="D223" s="65">
        <v>70</v>
      </c>
      <c r="E223" s="139"/>
      <c r="F223" s="138"/>
      <c r="G223" s="138"/>
      <c r="H223" s="138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8"/>
      <c r="T223" s="138"/>
      <c r="U223" s="138"/>
      <c r="V223" s="140"/>
      <c r="X223" s="76"/>
      <c r="Y223" s="67"/>
      <c r="Z223" s="67"/>
      <c r="AA223" s="77"/>
    </row>
    <row r="224" spans="2:27" ht="18">
      <c r="B224" s="30" t="s">
        <v>298</v>
      </c>
      <c r="C224" s="6" t="s">
        <v>299</v>
      </c>
      <c r="D224" s="65">
        <v>70</v>
      </c>
      <c r="E224" s="183"/>
      <c r="F224" s="167"/>
      <c r="G224" s="68">
        <v>70</v>
      </c>
      <c r="H224" s="68">
        <v>70</v>
      </c>
      <c r="I224" s="68">
        <v>70</v>
      </c>
      <c r="J224" s="68">
        <v>70</v>
      </c>
      <c r="K224" s="68">
        <v>70</v>
      </c>
      <c r="L224" s="68">
        <v>70</v>
      </c>
      <c r="M224" s="68">
        <v>70</v>
      </c>
      <c r="N224" s="68">
        <v>70</v>
      </c>
      <c r="O224" s="68">
        <v>70</v>
      </c>
      <c r="P224" s="68">
        <v>70</v>
      </c>
      <c r="Q224" s="68">
        <v>70</v>
      </c>
      <c r="R224" s="68">
        <v>70</v>
      </c>
      <c r="S224" s="68">
        <v>70</v>
      </c>
      <c r="T224" s="68">
        <v>70</v>
      </c>
      <c r="U224" s="68">
        <v>70</v>
      </c>
      <c r="V224" s="84">
        <v>70</v>
      </c>
      <c r="X224" s="76"/>
      <c r="Y224" s="67"/>
      <c r="Z224" s="67"/>
      <c r="AA224" s="77"/>
    </row>
    <row r="225" spans="2:27" ht="18">
      <c r="B225" s="30">
        <v>195</v>
      </c>
      <c r="C225" s="6" t="s">
        <v>300</v>
      </c>
      <c r="D225" s="65">
        <v>0</v>
      </c>
      <c r="E225" s="185"/>
      <c r="F225" s="138"/>
      <c r="G225" s="138"/>
      <c r="H225" s="138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8"/>
      <c r="T225" s="138"/>
      <c r="U225" s="138"/>
      <c r="V225" s="140"/>
      <c r="X225" s="76"/>
      <c r="Y225" s="67"/>
      <c r="Z225" s="67"/>
      <c r="AA225" s="77"/>
    </row>
    <row r="226" spans="2:27" ht="18">
      <c r="B226" s="30">
        <v>300</v>
      </c>
      <c r="C226" s="6" t="s">
        <v>301</v>
      </c>
      <c r="D226" s="65">
        <v>0</v>
      </c>
      <c r="E226" s="185"/>
      <c r="F226" s="138"/>
      <c r="G226" s="138"/>
      <c r="H226" s="138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8"/>
      <c r="T226" s="138"/>
      <c r="U226" s="138"/>
      <c r="V226" s="140"/>
      <c r="X226" s="76"/>
      <c r="Y226" s="67"/>
      <c r="Z226" s="67"/>
      <c r="AA226" s="77"/>
    </row>
    <row r="227" spans="2:27" ht="18">
      <c r="B227" s="30">
        <v>312</v>
      </c>
      <c r="C227" s="6" t="s">
        <v>302</v>
      </c>
      <c r="D227" s="65">
        <v>70</v>
      </c>
      <c r="E227" s="183"/>
      <c r="F227" s="167"/>
      <c r="G227" s="68">
        <v>70</v>
      </c>
      <c r="H227" s="68">
        <v>70</v>
      </c>
      <c r="I227" s="68">
        <v>70</v>
      </c>
      <c r="J227" s="68">
        <v>70</v>
      </c>
      <c r="K227" s="68">
        <v>70</v>
      </c>
      <c r="L227" s="68">
        <v>70</v>
      </c>
      <c r="M227" s="68">
        <v>70</v>
      </c>
      <c r="N227" s="68">
        <v>70</v>
      </c>
      <c r="O227" s="68">
        <v>70</v>
      </c>
      <c r="P227" s="68">
        <v>70</v>
      </c>
      <c r="Q227" s="68">
        <v>70</v>
      </c>
      <c r="R227" s="68">
        <v>70</v>
      </c>
      <c r="S227" s="68">
        <v>70</v>
      </c>
      <c r="T227" s="68">
        <v>70</v>
      </c>
      <c r="U227" s="68">
        <v>70</v>
      </c>
      <c r="V227" s="84">
        <v>70</v>
      </c>
      <c r="X227" s="76"/>
      <c r="Y227" s="67"/>
      <c r="Z227" s="67"/>
      <c r="AA227" s="77"/>
    </row>
    <row r="228" spans="2:27" ht="18">
      <c r="B228" s="30" t="s">
        <v>303</v>
      </c>
      <c r="C228" s="6" t="s">
        <v>304</v>
      </c>
      <c r="D228" s="65">
        <v>0</v>
      </c>
      <c r="E228" s="184"/>
      <c r="F228" s="167"/>
      <c r="G228" s="167"/>
      <c r="H228" s="167"/>
      <c r="I228" s="167"/>
      <c r="J228" s="167"/>
      <c r="K228" s="167"/>
      <c r="L228" s="167"/>
      <c r="M228" s="167"/>
      <c r="N228" s="502">
        <v>700</v>
      </c>
      <c r="O228" s="502">
        <v>700</v>
      </c>
      <c r="P228" s="502">
        <v>700</v>
      </c>
      <c r="Q228" s="502">
        <v>700</v>
      </c>
      <c r="R228" s="502">
        <v>700</v>
      </c>
      <c r="S228" s="502">
        <v>700</v>
      </c>
      <c r="T228" s="502">
        <v>650</v>
      </c>
      <c r="U228" s="502">
        <v>650</v>
      </c>
      <c r="V228" s="504">
        <v>550</v>
      </c>
      <c r="X228" s="76"/>
      <c r="Y228" s="67"/>
      <c r="Z228" s="67"/>
      <c r="AA228" s="77"/>
    </row>
    <row r="229" spans="2:27" ht="18">
      <c r="B229" s="30" t="s">
        <v>305</v>
      </c>
      <c r="C229" s="6" t="s">
        <v>306</v>
      </c>
      <c r="D229" s="65">
        <v>0</v>
      </c>
      <c r="E229" s="183"/>
      <c r="F229" s="167"/>
      <c r="G229" s="167"/>
      <c r="H229" s="167"/>
      <c r="I229" s="167"/>
      <c r="J229" s="167"/>
      <c r="K229" s="167"/>
      <c r="L229" s="167"/>
      <c r="M229" s="167"/>
      <c r="N229" s="502"/>
      <c r="O229" s="502"/>
      <c r="P229" s="502"/>
      <c r="Q229" s="502"/>
      <c r="R229" s="502"/>
      <c r="S229" s="502"/>
      <c r="T229" s="502"/>
      <c r="U229" s="502"/>
      <c r="V229" s="504"/>
      <c r="X229" s="76"/>
      <c r="Y229" s="67"/>
      <c r="Z229" s="67"/>
      <c r="AA229" s="77"/>
    </row>
    <row r="230" spans="2:27" ht="18">
      <c r="B230" s="30" t="s">
        <v>307</v>
      </c>
      <c r="C230" s="6" t="s">
        <v>308</v>
      </c>
      <c r="D230" s="65">
        <v>0</v>
      </c>
      <c r="E230" s="183"/>
      <c r="F230" s="167"/>
      <c r="G230" s="167"/>
      <c r="H230" s="167"/>
      <c r="I230" s="167"/>
      <c r="J230" s="167"/>
      <c r="K230" s="167"/>
      <c r="L230" s="167"/>
      <c r="M230" s="167"/>
      <c r="N230" s="502"/>
      <c r="O230" s="502"/>
      <c r="P230" s="502"/>
      <c r="Q230" s="502"/>
      <c r="R230" s="502"/>
      <c r="S230" s="502"/>
      <c r="T230" s="502"/>
      <c r="U230" s="502"/>
      <c r="V230" s="504"/>
      <c r="X230" s="76"/>
      <c r="Y230" s="67"/>
      <c r="Z230" s="67"/>
      <c r="AA230" s="77"/>
    </row>
    <row r="231" spans="2:27" ht="18">
      <c r="B231" s="30" t="s">
        <v>309</v>
      </c>
      <c r="C231" s="6" t="s">
        <v>310</v>
      </c>
      <c r="D231" s="65">
        <v>50</v>
      </c>
      <c r="E231" s="184"/>
      <c r="F231" s="68">
        <v>50</v>
      </c>
      <c r="G231" s="68">
        <v>50</v>
      </c>
      <c r="H231" s="68">
        <v>50</v>
      </c>
      <c r="I231" s="68">
        <v>50</v>
      </c>
      <c r="J231" s="68">
        <v>50</v>
      </c>
      <c r="K231" s="68">
        <v>50</v>
      </c>
      <c r="L231" s="68">
        <v>50</v>
      </c>
      <c r="M231" s="68">
        <v>50</v>
      </c>
      <c r="N231" s="502"/>
      <c r="O231" s="502"/>
      <c r="P231" s="502"/>
      <c r="Q231" s="502"/>
      <c r="R231" s="502"/>
      <c r="S231" s="502"/>
      <c r="T231" s="502"/>
      <c r="U231" s="502"/>
      <c r="V231" s="504"/>
      <c r="X231" s="76"/>
      <c r="Y231" s="67"/>
      <c r="Z231" s="67"/>
      <c r="AA231" s="77"/>
    </row>
    <row r="232" spans="2:27" ht="18">
      <c r="B232" s="30" t="s">
        <v>311</v>
      </c>
      <c r="C232" s="6" t="s">
        <v>312</v>
      </c>
      <c r="D232" s="65">
        <v>50</v>
      </c>
      <c r="E232" s="183"/>
      <c r="F232" s="167"/>
      <c r="G232" s="167"/>
      <c r="H232" s="167"/>
      <c r="I232" s="167"/>
      <c r="J232" s="167"/>
      <c r="K232" s="167"/>
      <c r="L232" s="167"/>
      <c r="M232" s="167"/>
      <c r="N232" s="502"/>
      <c r="O232" s="502"/>
      <c r="P232" s="502"/>
      <c r="Q232" s="502"/>
      <c r="R232" s="502"/>
      <c r="S232" s="502"/>
      <c r="T232" s="502"/>
      <c r="U232" s="502"/>
      <c r="V232" s="504"/>
      <c r="X232" s="76"/>
      <c r="Y232" s="67"/>
      <c r="Z232" s="67"/>
      <c r="AA232" s="77"/>
    </row>
    <row r="233" spans="2:27" ht="18">
      <c r="B233" s="30" t="s">
        <v>313</v>
      </c>
      <c r="C233" s="6" t="s">
        <v>314</v>
      </c>
      <c r="D233" s="65">
        <v>0</v>
      </c>
      <c r="E233" s="183"/>
      <c r="F233" s="167"/>
      <c r="G233" s="167"/>
      <c r="H233" s="167"/>
      <c r="I233" s="167"/>
      <c r="J233" s="167"/>
      <c r="K233" s="167"/>
      <c r="L233" s="167"/>
      <c r="M233" s="167"/>
      <c r="N233" s="502"/>
      <c r="O233" s="502"/>
      <c r="P233" s="502"/>
      <c r="Q233" s="502"/>
      <c r="R233" s="502"/>
      <c r="S233" s="502"/>
      <c r="T233" s="502"/>
      <c r="U233" s="502"/>
      <c r="V233" s="504"/>
      <c r="X233" s="76"/>
      <c r="Y233" s="67"/>
      <c r="Z233" s="67"/>
      <c r="AA233" s="77"/>
    </row>
    <row r="234" spans="2:27" ht="18">
      <c r="B234" s="30" t="s">
        <v>315</v>
      </c>
      <c r="C234" s="6" t="s">
        <v>316</v>
      </c>
      <c r="D234" s="65">
        <v>50</v>
      </c>
      <c r="E234" s="183"/>
      <c r="F234" s="167"/>
      <c r="G234" s="167"/>
      <c r="H234" s="68">
        <v>50</v>
      </c>
      <c r="I234" s="68">
        <v>50</v>
      </c>
      <c r="J234" s="68">
        <v>50</v>
      </c>
      <c r="K234" s="68">
        <v>50</v>
      </c>
      <c r="L234" s="68">
        <v>50</v>
      </c>
      <c r="M234" s="141"/>
      <c r="N234" s="502"/>
      <c r="O234" s="502"/>
      <c r="P234" s="502"/>
      <c r="Q234" s="502"/>
      <c r="R234" s="502"/>
      <c r="S234" s="502"/>
      <c r="T234" s="502"/>
      <c r="U234" s="502"/>
      <c r="V234" s="504"/>
      <c r="X234" s="76"/>
      <c r="Y234" s="67"/>
      <c r="Z234" s="67"/>
      <c r="AA234" s="77"/>
    </row>
    <row r="235" spans="2:27" ht="18">
      <c r="B235" s="30" t="s">
        <v>317</v>
      </c>
      <c r="C235" s="6" t="s">
        <v>314</v>
      </c>
      <c r="D235" s="65">
        <v>0</v>
      </c>
      <c r="E235" s="183"/>
      <c r="F235" s="167"/>
      <c r="G235" s="167"/>
      <c r="H235" s="167"/>
      <c r="I235" s="167"/>
      <c r="J235" s="167"/>
      <c r="K235" s="167"/>
      <c r="L235" s="167"/>
      <c r="M235" s="167"/>
      <c r="N235" s="502"/>
      <c r="O235" s="502"/>
      <c r="P235" s="502"/>
      <c r="Q235" s="502"/>
      <c r="R235" s="502"/>
      <c r="S235" s="502"/>
      <c r="T235" s="502"/>
      <c r="U235" s="502"/>
      <c r="V235" s="504"/>
      <c r="X235" s="76"/>
      <c r="Y235" s="67"/>
      <c r="Z235" s="67"/>
      <c r="AA235" s="77"/>
    </row>
    <row r="236" spans="2:27" ht="18">
      <c r="B236" s="30" t="s">
        <v>318</v>
      </c>
      <c r="C236" s="6" t="s">
        <v>319</v>
      </c>
      <c r="D236" s="65">
        <v>0</v>
      </c>
      <c r="E236" s="183"/>
      <c r="F236" s="167"/>
      <c r="G236" s="167"/>
      <c r="H236" s="68">
        <v>50</v>
      </c>
      <c r="I236" s="68">
        <v>50</v>
      </c>
      <c r="J236" s="68">
        <v>50</v>
      </c>
      <c r="K236" s="68">
        <v>50</v>
      </c>
      <c r="L236" s="68">
        <v>50</v>
      </c>
      <c r="M236" s="68">
        <v>50</v>
      </c>
      <c r="N236" s="502"/>
      <c r="O236" s="502"/>
      <c r="P236" s="502"/>
      <c r="Q236" s="502"/>
      <c r="R236" s="502"/>
      <c r="S236" s="502"/>
      <c r="T236" s="502"/>
      <c r="U236" s="502"/>
      <c r="V236" s="504"/>
      <c r="X236" s="76"/>
      <c r="Y236" s="67"/>
      <c r="Z236" s="67"/>
      <c r="AA236" s="77"/>
    </row>
    <row r="237" spans="2:27" ht="18">
      <c r="B237" s="30" t="s">
        <v>320</v>
      </c>
      <c r="C237" s="6" t="s">
        <v>321</v>
      </c>
      <c r="D237" s="65">
        <v>0</v>
      </c>
      <c r="E237" s="183"/>
      <c r="F237" s="167"/>
      <c r="G237" s="167"/>
      <c r="H237" s="167"/>
      <c r="I237" s="167"/>
      <c r="J237" s="167"/>
      <c r="K237" s="167"/>
      <c r="L237" s="167"/>
      <c r="M237" s="167"/>
      <c r="N237" s="502"/>
      <c r="O237" s="502"/>
      <c r="P237" s="502"/>
      <c r="Q237" s="502"/>
      <c r="R237" s="502"/>
      <c r="S237" s="502"/>
      <c r="T237" s="502"/>
      <c r="U237" s="502"/>
      <c r="V237" s="504"/>
      <c r="X237" s="76"/>
      <c r="Y237" s="67"/>
      <c r="Z237" s="67"/>
      <c r="AA237" s="77"/>
    </row>
    <row r="238" spans="2:27" ht="18">
      <c r="B238" s="30" t="s">
        <v>322</v>
      </c>
      <c r="C238" s="6" t="s">
        <v>323</v>
      </c>
      <c r="D238" s="65">
        <v>0</v>
      </c>
      <c r="E238" s="183"/>
      <c r="F238" s="167"/>
      <c r="G238" s="167"/>
      <c r="H238" s="167"/>
      <c r="I238" s="167"/>
      <c r="J238" s="167"/>
      <c r="K238" s="167"/>
      <c r="L238" s="167"/>
      <c r="M238" s="167"/>
      <c r="N238" s="502"/>
      <c r="O238" s="502"/>
      <c r="P238" s="502"/>
      <c r="Q238" s="502"/>
      <c r="R238" s="502"/>
      <c r="S238" s="502"/>
      <c r="T238" s="502"/>
      <c r="U238" s="502"/>
      <c r="V238" s="504"/>
      <c r="X238" s="76"/>
      <c r="Y238" s="67"/>
      <c r="Z238" s="67"/>
      <c r="AA238" s="77"/>
    </row>
    <row r="239" spans="2:27" ht="18">
      <c r="B239" s="30" t="s">
        <v>324</v>
      </c>
      <c r="C239" s="6" t="s">
        <v>325</v>
      </c>
      <c r="D239" s="65">
        <v>30</v>
      </c>
      <c r="E239" s="183"/>
      <c r="F239" s="167"/>
      <c r="G239" s="68">
        <v>38.299999999999997</v>
      </c>
      <c r="H239" s="124">
        <v>21.7</v>
      </c>
      <c r="I239" s="68">
        <v>30</v>
      </c>
      <c r="J239" s="68">
        <v>30</v>
      </c>
      <c r="K239" s="68">
        <v>30</v>
      </c>
      <c r="L239" s="68">
        <v>30</v>
      </c>
      <c r="M239" s="141"/>
      <c r="N239" s="502"/>
      <c r="O239" s="502"/>
      <c r="P239" s="502"/>
      <c r="Q239" s="502"/>
      <c r="R239" s="502"/>
      <c r="S239" s="502"/>
      <c r="T239" s="502"/>
      <c r="U239" s="502"/>
      <c r="V239" s="504"/>
      <c r="X239" s="76"/>
      <c r="Y239" s="67"/>
      <c r="Z239" s="67"/>
      <c r="AA239" s="77"/>
    </row>
    <row r="240" spans="2:27" ht="18">
      <c r="B240" s="30" t="s">
        <v>326</v>
      </c>
      <c r="C240" s="6" t="s">
        <v>327</v>
      </c>
      <c r="D240" s="65">
        <v>0</v>
      </c>
      <c r="E240" s="183"/>
      <c r="F240" s="167"/>
      <c r="G240" s="167"/>
      <c r="H240" s="167"/>
      <c r="I240" s="167"/>
      <c r="J240" s="167"/>
      <c r="K240" s="167"/>
      <c r="L240" s="167"/>
      <c r="M240" s="167"/>
      <c r="N240" s="502"/>
      <c r="O240" s="502"/>
      <c r="P240" s="502"/>
      <c r="Q240" s="502"/>
      <c r="R240" s="502"/>
      <c r="S240" s="502"/>
      <c r="T240" s="502"/>
      <c r="U240" s="502"/>
      <c r="V240" s="504"/>
      <c r="X240" s="76"/>
      <c r="Y240" s="67"/>
      <c r="Z240" s="67"/>
      <c r="AA240" s="77"/>
    </row>
    <row r="241" spans="2:27" ht="18">
      <c r="B241" s="30" t="s">
        <v>328</v>
      </c>
      <c r="C241" s="6" t="s">
        <v>329</v>
      </c>
      <c r="D241" s="65">
        <v>70</v>
      </c>
      <c r="E241" s="184"/>
      <c r="F241" s="124">
        <v>350</v>
      </c>
      <c r="G241" s="68">
        <v>70</v>
      </c>
      <c r="H241" s="68">
        <v>70</v>
      </c>
      <c r="I241" s="68">
        <v>70</v>
      </c>
      <c r="J241" s="68">
        <v>70</v>
      </c>
      <c r="K241" s="68">
        <v>70</v>
      </c>
      <c r="L241" s="68">
        <v>70</v>
      </c>
      <c r="M241" s="68">
        <v>70</v>
      </c>
      <c r="N241" s="502"/>
      <c r="O241" s="502"/>
      <c r="P241" s="502"/>
      <c r="Q241" s="502"/>
      <c r="R241" s="502"/>
      <c r="S241" s="502"/>
      <c r="T241" s="502"/>
      <c r="U241" s="502"/>
      <c r="V241" s="504"/>
      <c r="X241" s="76"/>
      <c r="Y241" s="67"/>
      <c r="Z241" s="67"/>
      <c r="AA241" s="77"/>
    </row>
    <row r="242" spans="2:27" ht="18">
      <c r="B242" s="30">
        <v>340</v>
      </c>
      <c r="C242" s="6" t="s">
        <v>330</v>
      </c>
      <c r="D242" s="65">
        <v>30</v>
      </c>
      <c r="E242" s="183"/>
      <c r="F242" s="167"/>
      <c r="G242" s="68">
        <v>30</v>
      </c>
      <c r="H242" s="68">
        <v>30</v>
      </c>
      <c r="I242" s="68">
        <v>30</v>
      </c>
      <c r="J242" s="68">
        <v>30</v>
      </c>
      <c r="K242" s="68">
        <v>30</v>
      </c>
      <c r="L242" s="68">
        <v>30</v>
      </c>
      <c r="M242" s="68">
        <v>30</v>
      </c>
      <c r="N242" s="68">
        <v>30</v>
      </c>
      <c r="O242" s="68">
        <v>30</v>
      </c>
      <c r="P242" s="68">
        <v>30</v>
      </c>
      <c r="Q242" s="68">
        <v>30</v>
      </c>
      <c r="R242" s="68">
        <v>30</v>
      </c>
      <c r="S242" s="68">
        <v>30</v>
      </c>
      <c r="T242" s="68">
        <v>30</v>
      </c>
      <c r="U242" s="68">
        <v>30</v>
      </c>
      <c r="V242" s="84"/>
      <c r="X242" s="76"/>
      <c r="Y242" s="67"/>
      <c r="Z242" s="67"/>
      <c r="AA242" s="77"/>
    </row>
    <row r="243" spans="2:27" ht="18">
      <c r="B243" s="30">
        <v>349</v>
      </c>
      <c r="C243" s="6" t="s">
        <v>331</v>
      </c>
      <c r="D243" s="65">
        <v>0</v>
      </c>
      <c r="E243" s="185"/>
      <c r="F243" s="138"/>
      <c r="G243" s="138"/>
      <c r="H243" s="138"/>
      <c r="I243" s="138"/>
      <c r="J243" s="138"/>
      <c r="K243" s="138"/>
      <c r="L243" s="138"/>
      <c r="M243" s="138"/>
      <c r="N243" s="138"/>
      <c r="O243" s="138"/>
      <c r="P243" s="138"/>
      <c r="Q243" s="138"/>
      <c r="R243" s="138"/>
      <c r="S243" s="138"/>
      <c r="T243" s="138"/>
      <c r="U243" s="138"/>
      <c r="V243" s="140"/>
      <c r="X243" s="76"/>
      <c r="Y243" s="67"/>
      <c r="Z243" s="67"/>
      <c r="AA243" s="77"/>
    </row>
    <row r="244" spans="2:27" ht="18">
      <c r="B244" s="30">
        <v>350</v>
      </c>
      <c r="C244" s="6"/>
      <c r="D244" s="65">
        <v>0</v>
      </c>
      <c r="E244" s="139"/>
      <c r="F244" s="138"/>
      <c r="G244" s="138"/>
      <c r="H244" s="138"/>
      <c r="I244" s="138"/>
      <c r="J244" s="138"/>
      <c r="K244" s="138"/>
      <c r="L244" s="138"/>
      <c r="M244" s="138"/>
      <c r="N244" s="138"/>
      <c r="O244" s="138"/>
      <c r="P244" s="138"/>
      <c r="Q244" s="138"/>
      <c r="R244" s="138"/>
      <c r="S244" s="138"/>
      <c r="T244" s="138"/>
      <c r="U244" s="138"/>
      <c r="V244" s="140"/>
      <c r="X244" s="76"/>
      <c r="Y244" s="67"/>
      <c r="Z244" s="67"/>
      <c r="AA244" s="77"/>
    </row>
    <row r="245" spans="2:27" ht="19" thickBot="1">
      <c r="B245" s="17" t="s">
        <v>332</v>
      </c>
      <c r="C245" s="21" t="s">
        <v>333</v>
      </c>
      <c r="D245" s="66">
        <v>0</v>
      </c>
      <c r="E245" s="186"/>
      <c r="F245" s="187"/>
      <c r="G245" s="187"/>
      <c r="H245" s="187"/>
      <c r="I245" s="187"/>
      <c r="J245" s="187"/>
      <c r="K245" s="187"/>
      <c r="L245" s="187"/>
      <c r="M245" s="187"/>
      <c r="N245" s="187"/>
      <c r="O245" s="187"/>
      <c r="P245" s="187"/>
      <c r="Q245" s="187"/>
      <c r="R245" s="187"/>
      <c r="S245" s="187"/>
      <c r="T245" s="187"/>
      <c r="U245" s="187"/>
      <c r="V245" s="188"/>
      <c r="X245" s="105"/>
      <c r="Y245" s="106"/>
      <c r="Z245" s="106"/>
      <c r="AA245" s="107"/>
    </row>
    <row r="246" spans="2:27" ht="17" thickBot="1">
      <c r="E246" s="168">
        <f t="shared" ref="E246:F246" si="18">SUM(E196:E245)</f>
        <v>0</v>
      </c>
      <c r="F246" s="161">
        <f t="shared" si="18"/>
        <v>400</v>
      </c>
      <c r="G246" s="168">
        <f>SUM(G196:G245)</f>
        <v>903.3</v>
      </c>
      <c r="H246" s="168">
        <f t="shared" ref="H246:V246" si="19">SUM(H196:H245)</f>
        <v>1221.7</v>
      </c>
      <c r="I246" s="168">
        <f t="shared" si="19"/>
        <v>1320</v>
      </c>
      <c r="J246" s="168">
        <f t="shared" si="19"/>
        <v>1380</v>
      </c>
      <c r="K246" s="168">
        <f t="shared" si="19"/>
        <v>1265</v>
      </c>
      <c r="L246" s="168">
        <f t="shared" si="19"/>
        <v>1265</v>
      </c>
      <c r="M246" s="168">
        <f t="shared" si="19"/>
        <v>1115</v>
      </c>
      <c r="N246" s="161">
        <f t="shared" si="19"/>
        <v>1575</v>
      </c>
      <c r="O246" s="169">
        <f t="shared" si="19"/>
        <v>1625</v>
      </c>
      <c r="P246" s="169">
        <f t="shared" si="19"/>
        <v>1750</v>
      </c>
      <c r="Q246" s="169">
        <f t="shared" si="19"/>
        <v>1730</v>
      </c>
      <c r="R246" s="169">
        <f t="shared" si="19"/>
        <v>1750</v>
      </c>
      <c r="S246" s="169">
        <f t="shared" si="19"/>
        <v>1610</v>
      </c>
      <c r="T246" s="169">
        <f t="shared" si="19"/>
        <v>1630</v>
      </c>
      <c r="U246" s="169">
        <f t="shared" si="19"/>
        <v>1560</v>
      </c>
      <c r="V246" s="169">
        <f t="shared" si="19"/>
        <v>1120</v>
      </c>
      <c r="X246" s="95">
        <f>SUM(X196:X245)</f>
        <v>120</v>
      </c>
      <c r="Y246" s="95">
        <f t="shared" ref="Y246:AA246" si="20">SUM(Y196:Y245)</f>
        <v>0</v>
      </c>
      <c r="Z246" s="95">
        <f t="shared" si="20"/>
        <v>0</v>
      </c>
      <c r="AA246" s="97">
        <f t="shared" si="20"/>
        <v>0</v>
      </c>
    </row>
    <row r="247" spans="2:27" ht="17" thickBot="1"/>
    <row r="248" spans="2:27" ht="20" thickBot="1">
      <c r="B248" s="56" t="s">
        <v>334</v>
      </c>
      <c r="C248" s="53" t="s">
        <v>335</v>
      </c>
      <c r="D248" s="54" t="s">
        <v>2</v>
      </c>
      <c r="E248" s="505" t="s">
        <v>391</v>
      </c>
      <c r="F248" s="506"/>
      <c r="G248" s="506"/>
      <c r="H248" s="506"/>
      <c r="I248" s="506"/>
      <c r="J248" s="506"/>
      <c r="K248" s="506"/>
      <c r="L248" s="506"/>
      <c r="M248" s="506"/>
      <c r="N248" s="506"/>
      <c r="O248" s="506"/>
      <c r="P248" s="506"/>
      <c r="Q248" s="506"/>
      <c r="R248" s="506"/>
      <c r="S248" s="506"/>
      <c r="T248" s="506"/>
      <c r="U248" s="506"/>
      <c r="V248" s="507"/>
      <c r="X248" s="511" t="s">
        <v>396</v>
      </c>
      <c r="Y248" s="512"/>
      <c r="Z248" s="512"/>
      <c r="AA248" s="513"/>
    </row>
    <row r="249" spans="2:27" ht="18">
      <c r="B249" s="55" t="s">
        <v>336</v>
      </c>
      <c r="C249" s="50" t="s">
        <v>337</v>
      </c>
      <c r="D249" s="72">
        <v>0</v>
      </c>
      <c r="E249" s="177"/>
      <c r="F249" s="178"/>
      <c r="G249" s="178"/>
      <c r="H249" s="178"/>
      <c r="I249" s="178"/>
      <c r="J249" s="178"/>
      <c r="K249" s="178"/>
      <c r="L249" s="178"/>
      <c r="M249" s="178"/>
      <c r="N249" s="178"/>
      <c r="O249" s="178"/>
      <c r="P249" s="178"/>
      <c r="Q249" s="197"/>
      <c r="R249" s="197"/>
      <c r="S249" s="197"/>
      <c r="T249" s="197"/>
      <c r="U249" s="179">
        <v>70</v>
      </c>
      <c r="V249" s="180"/>
      <c r="X249" s="73"/>
      <c r="Y249" s="74"/>
      <c r="Z249" s="74"/>
      <c r="AA249" s="75"/>
    </row>
    <row r="250" spans="2:27" ht="18">
      <c r="B250" s="5">
        <v>131</v>
      </c>
      <c r="C250" s="51" t="s">
        <v>338</v>
      </c>
      <c r="D250" s="65">
        <v>70</v>
      </c>
      <c r="E250" s="183"/>
      <c r="F250" s="167"/>
      <c r="G250" s="68">
        <v>70</v>
      </c>
      <c r="H250" s="68">
        <v>70</v>
      </c>
      <c r="I250" s="68">
        <v>70</v>
      </c>
      <c r="J250" s="68">
        <v>70</v>
      </c>
      <c r="K250" s="68">
        <v>70</v>
      </c>
      <c r="L250" s="68">
        <v>70</v>
      </c>
      <c r="M250" s="68">
        <v>70</v>
      </c>
      <c r="N250" s="68">
        <v>70</v>
      </c>
      <c r="O250" s="68">
        <v>70</v>
      </c>
      <c r="P250" s="68">
        <v>70</v>
      </c>
      <c r="Q250" s="68">
        <v>70</v>
      </c>
      <c r="R250" s="68">
        <v>70</v>
      </c>
      <c r="S250" s="68">
        <v>70</v>
      </c>
      <c r="T250" s="68">
        <v>70</v>
      </c>
      <c r="U250" s="68">
        <v>70</v>
      </c>
      <c r="V250" s="84"/>
      <c r="X250" s="76"/>
      <c r="Y250" s="67"/>
      <c r="Z250" s="67"/>
      <c r="AA250" s="77"/>
    </row>
    <row r="251" spans="2:27" ht="18">
      <c r="B251" s="5">
        <v>140</v>
      </c>
      <c r="C251" s="51"/>
      <c r="D251" s="65">
        <v>0</v>
      </c>
      <c r="E251" s="139"/>
      <c r="F251" s="138"/>
      <c r="G251" s="138"/>
      <c r="H251" s="138"/>
      <c r="I251" s="138"/>
      <c r="J251" s="138"/>
      <c r="K251" s="138"/>
      <c r="L251" s="138"/>
      <c r="M251" s="138"/>
      <c r="N251" s="138"/>
      <c r="O251" s="138"/>
      <c r="P251" s="138"/>
      <c r="Q251" s="138"/>
      <c r="R251" s="138"/>
      <c r="S251" s="138"/>
      <c r="T251" s="138"/>
      <c r="U251" s="138"/>
      <c r="V251" s="140"/>
      <c r="X251" s="76"/>
      <c r="Y251" s="67"/>
      <c r="Z251" s="67"/>
      <c r="AA251" s="77"/>
    </row>
    <row r="252" spans="2:27" ht="18">
      <c r="B252" s="5">
        <v>141</v>
      </c>
      <c r="C252" s="51" t="s">
        <v>339</v>
      </c>
      <c r="D252" s="65">
        <v>70</v>
      </c>
      <c r="E252" s="183"/>
      <c r="F252" s="167"/>
      <c r="G252" s="167"/>
      <c r="H252" s="68">
        <v>70</v>
      </c>
      <c r="I252" s="68">
        <v>70</v>
      </c>
      <c r="J252" s="68">
        <v>70</v>
      </c>
      <c r="K252" s="68">
        <v>70</v>
      </c>
      <c r="L252" s="68">
        <v>70</v>
      </c>
      <c r="M252" s="68">
        <v>70</v>
      </c>
      <c r="N252" s="68">
        <v>70</v>
      </c>
      <c r="O252" s="68">
        <v>70</v>
      </c>
      <c r="P252" s="68">
        <v>70</v>
      </c>
      <c r="Q252" s="68">
        <v>70</v>
      </c>
      <c r="R252" s="68">
        <v>70</v>
      </c>
      <c r="S252" s="68">
        <v>70</v>
      </c>
      <c r="T252" s="68">
        <v>70</v>
      </c>
      <c r="U252" s="68">
        <v>70</v>
      </c>
      <c r="V252" s="84">
        <v>70</v>
      </c>
      <c r="X252" s="129">
        <v>70</v>
      </c>
      <c r="Y252" s="130">
        <v>70</v>
      </c>
      <c r="Z252" s="130">
        <v>70</v>
      </c>
      <c r="AA252" s="77"/>
    </row>
    <row r="253" spans="2:27" ht="18">
      <c r="B253" s="5">
        <v>148</v>
      </c>
      <c r="C253" s="51"/>
      <c r="D253" s="65">
        <v>0</v>
      </c>
      <c r="E253" s="139"/>
      <c r="F253" s="138"/>
      <c r="G253" s="138"/>
      <c r="H253" s="138"/>
      <c r="I253" s="138"/>
      <c r="J253" s="138"/>
      <c r="K253" s="138"/>
      <c r="L253" s="138"/>
      <c r="M253" s="138"/>
      <c r="N253" s="138"/>
      <c r="O253" s="138"/>
      <c r="P253" s="138"/>
      <c r="Q253" s="138"/>
      <c r="R253" s="138"/>
      <c r="S253" s="138"/>
      <c r="T253" s="138"/>
      <c r="U253" s="138"/>
      <c r="V253" s="140"/>
      <c r="X253" s="76"/>
      <c r="Y253" s="67"/>
      <c r="Z253" s="67"/>
      <c r="AA253" s="77"/>
    </row>
    <row r="254" spans="2:27" ht="18">
      <c r="B254" s="5">
        <v>153</v>
      </c>
      <c r="C254" s="51" t="s">
        <v>340</v>
      </c>
      <c r="D254" s="65">
        <v>0</v>
      </c>
      <c r="E254" s="184"/>
      <c r="F254" s="124">
        <v>200</v>
      </c>
      <c r="G254" s="124">
        <v>200</v>
      </c>
      <c r="H254" s="124">
        <v>200</v>
      </c>
      <c r="I254" s="124">
        <v>200</v>
      </c>
      <c r="J254" s="124">
        <v>200</v>
      </c>
      <c r="K254" s="124">
        <v>200</v>
      </c>
      <c r="L254" s="124">
        <v>200</v>
      </c>
      <c r="M254" s="124">
        <v>200</v>
      </c>
      <c r="N254" s="124">
        <v>200</v>
      </c>
      <c r="O254" s="124">
        <v>200</v>
      </c>
      <c r="P254" s="124">
        <v>200</v>
      </c>
      <c r="Q254" s="124">
        <v>200</v>
      </c>
      <c r="R254" s="124">
        <v>200</v>
      </c>
      <c r="S254" s="124">
        <v>200</v>
      </c>
      <c r="T254" s="124">
        <v>200</v>
      </c>
      <c r="U254" s="124">
        <v>200</v>
      </c>
      <c r="V254" s="165">
        <v>200</v>
      </c>
      <c r="X254" s="76"/>
      <c r="Y254" s="67"/>
      <c r="Z254" s="67"/>
      <c r="AA254" s="77"/>
    </row>
    <row r="255" spans="2:27" ht="18">
      <c r="B255" s="5">
        <v>154</v>
      </c>
      <c r="C255" s="51" t="s">
        <v>341</v>
      </c>
      <c r="D255" s="65">
        <v>70</v>
      </c>
      <c r="E255" s="183"/>
      <c r="F255" s="167"/>
      <c r="G255" s="68">
        <v>70</v>
      </c>
      <c r="H255" s="68">
        <v>70</v>
      </c>
      <c r="I255" s="124">
        <v>70</v>
      </c>
      <c r="J255" s="68">
        <v>70</v>
      </c>
      <c r="K255" s="68">
        <v>70</v>
      </c>
      <c r="L255" s="68">
        <v>70</v>
      </c>
      <c r="M255" s="68">
        <v>70</v>
      </c>
      <c r="N255" s="68">
        <v>70</v>
      </c>
      <c r="O255" s="68">
        <v>70</v>
      </c>
      <c r="P255" s="68">
        <v>70</v>
      </c>
      <c r="Q255" s="68">
        <v>70</v>
      </c>
      <c r="R255" s="68">
        <v>70</v>
      </c>
      <c r="S255" s="68">
        <v>70</v>
      </c>
      <c r="T255" s="68">
        <v>70</v>
      </c>
      <c r="U255" s="68">
        <v>70</v>
      </c>
      <c r="V255" s="84">
        <v>70</v>
      </c>
      <c r="X255" s="76"/>
      <c r="Y255" s="67"/>
      <c r="Z255" s="67"/>
      <c r="AA255" s="77"/>
    </row>
    <row r="256" spans="2:27" ht="18">
      <c r="B256" s="5" t="s">
        <v>342</v>
      </c>
      <c r="C256" s="51" t="s">
        <v>343</v>
      </c>
      <c r="D256" s="65">
        <v>70</v>
      </c>
      <c r="E256" s="183"/>
      <c r="F256" s="167"/>
      <c r="G256" s="68">
        <v>70</v>
      </c>
      <c r="H256" s="68">
        <v>70</v>
      </c>
      <c r="I256" s="68">
        <v>70</v>
      </c>
      <c r="J256" s="68">
        <v>70</v>
      </c>
      <c r="K256" s="68">
        <v>70</v>
      </c>
      <c r="L256" s="68">
        <v>70</v>
      </c>
      <c r="M256" s="68">
        <v>70</v>
      </c>
      <c r="N256" s="68">
        <v>70</v>
      </c>
      <c r="O256" s="68">
        <v>70</v>
      </c>
      <c r="P256" s="68">
        <v>70</v>
      </c>
      <c r="Q256" s="124">
        <v>80</v>
      </c>
      <c r="R256" s="68">
        <v>60</v>
      </c>
      <c r="S256" s="68">
        <v>70</v>
      </c>
      <c r="T256" s="68">
        <v>70</v>
      </c>
      <c r="U256" s="68">
        <v>70</v>
      </c>
      <c r="V256" s="84"/>
      <c r="X256" s="76"/>
      <c r="Y256" s="67"/>
      <c r="Z256" s="67"/>
      <c r="AA256" s="77"/>
    </row>
    <row r="257" spans="2:27" ht="18">
      <c r="B257" s="5" t="s">
        <v>344</v>
      </c>
      <c r="C257" s="51" t="s">
        <v>345</v>
      </c>
      <c r="D257" s="65">
        <v>0</v>
      </c>
      <c r="E257" s="183"/>
      <c r="F257" s="167"/>
      <c r="G257" s="68">
        <v>70</v>
      </c>
      <c r="H257" s="68">
        <v>70</v>
      </c>
      <c r="I257" s="68">
        <v>70</v>
      </c>
      <c r="J257" s="68">
        <v>70</v>
      </c>
      <c r="K257" s="68">
        <v>70</v>
      </c>
      <c r="L257" s="68">
        <v>70</v>
      </c>
      <c r="M257" s="68">
        <v>70</v>
      </c>
      <c r="N257" s="68">
        <v>70</v>
      </c>
      <c r="O257" s="68">
        <v>70</v>
      </c>
      <c r="P257" s="68">
        <v>70</v>
      </c>
      <c r="Q257" s="68">
        <v>70</v>
      </c>
      <c r="R257" s="68">
        <v>70</v>
      </c>
      <c r="S257" s="68">
        <v>70</v>
      </c>
      <c r="T257" s="68">
        <v>70</v>
      </c>
      <c r="U257" s="68">
        <v>70</v>
      </c>
      <c r="V257" s="84">
        <v>70</v>
      </c>
      <c r="X257" s="76"/>
      <c r="Y257" s="67"/>
      <c r="Z257" s="67"/>
      <c r="AA257" s="77"/>
    </row>
    <row r="258" spans="2:27" ht="18">
      <c r="B258" s="5" t="s">
        <v>346</v>
      </c>
      <c r="C258" s="51" t="s">
        <v>347</v>
      </c>
      <c r="D258" s="65">
        <v>70</v>
      </c>
      <c r="E258" s="183"/>
      <c r="F258" s="167"/>
      <c r="G258" s="167"/>
      <c r="H258" s="68">
        <v>70</v>
      </c>
      <c r="I258" s="68">
        <v>70</v>
      </c>
      <c r="J258" s="68">
        <v>70</v>
      </c>
      <c r="K258" s="68">
        <v>70</v>
      </c>
      <c r="L258" s="68">
        <v>70</v>
      </c>
      <c r="M258" s="68">
        <v>70</v>
      </c>
      <c r="N258" s="68">
        <v>70</v>
      </c>
      <c r="O258" s="68">
        <v>70</v>
      </c>
      <c r="P258" s="68">
        <v>70</v>
      </c>
      <c r="Q258" s="68">
        <v>70</v>
      </c>
      <c r="R258" s="68">
        <v>70</v>
      </c>
      <c r="S258" s="68">
        <v>70</v>
      </c>
      <c r="T258" s="68">
        <v>70</v>
      </c>
      <c r="U258" s="68">
        <v>70</v>
      </c>
      <c r="V258" s="84">
        <v>70</v>
      </c>
      <c r="X258" s="76"/>
      <c r="Y258" s="67"/>
      <c r="Z258" s="67"/>
      <c r="AA258" s="77"/>
    </row>
    <row r="259" spans="2:27" ht="18">
      <c r="B259" s="5" t="s">
        <v>348</v>
      </c>
      <c r="C259" s="51" t="s">
        <v>349</v>
      </c>
      <c r="D259" s="65">
        <v>0</v>
      </c>
      <c r="E259" s="139"/>
      <c r="F259" s="138"/>
      <c r="G259" s="138"/>
      <c r="H259" s="138"/>
      <c r="I259" s="138"/>
      <c r="J259" s="138"/>
      <c r="K259" s="68">
        <v>70</v>
      </c>
      <c r="L259" s="133"/>
      <c r="M259" s="133"/>
      <c r="N259" s="133"/>
      <c r="O259" s="133"/>
      <c r="P259" s="133"/>
      <c r="Q259" s="133"/>
      <c r="R259" s="133"/>
      <c r="S259" s="133"/>
      <c r="T259" s="133"/>
      <c r="U259" s="133"/>
      <c r="V259" s="134"/>
      <c r="X259" s="76"/>
      <c r="Y259" s="67"/>
      <c r="Z259" s="67"/>
      <c r="AA259" s="77"/>
    </row>
    <row r="260" spans="2:27" ht="18">
      <c r="B260" s="5" t="s">
        <v>350</v>
      </c>
      <c r="C260" s="51" t="s">
        <v>351</v>
      </c>
      <c r="D260" s="65">
        <v>70</v>
      </c>
      <c r="E260" s="183"/>
      <c r="F260" s="167"/>
      <c r="G260" s="230"/>
      <c r="H260" s="68">
        <v>70</v>
      </c>
      <c r="I260" s="68">
        <v>70</v>
      </c>
      <c r="J260" s="68">
        <v>70</v>
      </c>
      <c r="K260" s="68">
        <v>70</v>
      </c>
      <c r="L260" s="68">
        <v>70</v>
      </c>
      <c r="M260" s="68">
        <v>70</v>
      </c>
      <c r="N260" s="68">
        <v>70</v>
      </c>
      <c r="O260" s="68">
        <v>70</v>
      </c>
      <c r="P260" s="68">
        <v>70</v>
      </c>
      <c r="Q260" s="68">
        <v>70</v>
      </c>
      <c r="R260" s="68">
        <v>70</v>
      </c>
      <c r="S260" s="68">
        <v>70</v>
      </c>
      <c r="T260" s="68">
        <v>70</v>
      </c>
      <c r="U260" s="68">
        <v>70</v>
      </c>
      <c r="V260" s="84">
        <v>70</v>
      </c>
      <c r="X260" s="76"/>
      <c r="Y260" s="67"/>
      <c r="Z260" s="67"/>
      <c r="AA260" s="77"/>
    </row>
    <row r="261" spans="2:27" ht="18">
      <c r="B261" s="5" t="s">
        <v>352</v>
      </c>
      <c r="C261" s="51" t="s">
        <v>404</v>
      </c>
      <c r="D261" s="65">
        <v>70</v>
      </c>
      <c r="E261" s="184"/>
      <c r="F261" s="167"/>
      <c r="G261" s="141"/>
      <c r="H261" s="141"/>
      <c r="I261" s="141"/>
      <c r="J261" s="141"/>
      <c r="K261" s="68">
        <v>70</v>
      </c>
      <c r="L261" s="68">
        <v>70</v>
      </c>
      <c r="M261" s="68">
        <v>70</v>
      </c>
      <c r="N261" s="68">
        <v>70</v>
      </c>
      <c r="O261" s="68">
        <v>70</v>
      </c>
      <c r="P261" s="68">
        <v>70</v>
      </c>
      <c r="Q261" s="68">
        <v>70</v>
      </c>
      <c r="R261" s="68">
        <v>70</v>
      </c>
      <c r="S261" s="68"/>
      <c r="T261" s="68"/>
      <c r="U261" s="68"/>
      <c r="V261" s="84"/>
      <c r="X261" s="76"/>
      <c r="Y261" s="67"/>
      <c r="Z261" s="67"/>
      <c r="AA261" s="77"/>
    </row>
    <row r="262" spans="2:27" ht="18">
      <c r="B262" s="5" t="s">
        <v>354</v>
      </c>
      <c r="C262" s="51" t="s">
        <v>355</v>
      </c>
      <c r="D262" s="65">
        <v>0</v>
      </c>
      <c r="E262" s="185"/>
      <c r="F262" s="138"/>
      <c r="G262" s="138"/>
      <c r="H262" s="138"/>
      <c r="I262" s="138"/>
      <c r="J262" s="138"/>
      <c r="K262" s="138"/>
      <c r="L262" s="138"/>
      <c r="M262" s="138"/>
      <c r="N262" s="138"/>
      <c r="O262" s="138"/>
      <c r="P262" s="138"/>
      <c r="Q262" s="138"/>
      <c r="R262" s="138"/>
      <c r="S262" s="138"/>
      <c r="T262" s="138"/>
      <c r="U262" s="138"/>
      <c r="V262" s="140"/>
      <c r="X262" s="76"/>
      <c r="Y262" s="67"/>
      <c r="Z262" s="67"/>
      <c r="AA262" s="77"/>
    </row>
    <row r="263" spans="2:27" ht="18">
      <c r="B263" s="5" t="s">
        <v>356</v>
      </c>
      <c r="C263" s="51" t="s">
        <v>357</v>
      </c>
      <c r="D263" s="65">
        <v>0</v>
      </c>
      <c r="E263" s="185"/>
      <c r="F263" s="138"/>
      <c r="G263" s="138"/>
      <c r="H263" s="138"/>
      <c r="I263" s="138"/>
      <c r="J263" s="138"/>
      <c r="K263" s="138"/>
      <c r="L263" s="138"/>
      <c r="M263" s="138"/>
      <c r="N263" s="138"/>
      <c r="O263" s="138"/>
      <c r="P263" s="138"/>
      <c r="Q263" s="138"/>
      <c r="R263" s="138"/>
      <c r="S263" s="138"/>
      <c r="T263" s="138"/>
      <c r="U263" s="138"/>
      <c r="V263" s="140"/>
      <c r="X263" s="76"/>
      <c r="Y263" s="67"/>
      <c r="Z263" s="67"/>
      <c r="AA263" s="77"/>
    </row>
    <row r="264" spans="2:27" ht="18">
      <c r="B264" s="5" t="s">
        <v>358</v>
      </c>
      <c r="C264" s="51" t="s">
        <v>359</v>
      </c>
      <c r="D264" s="65">
        <v>70</v>
      </c>
      <c r="E264" s="183"/>
      <c r="F264" s="167"/>
      <c r="G264" s="68">
        <v>70</v>
      </c>
      <c r="H264" s="68">
        <v>70</v>
      </c>
      <c r="I264" s="68">
        <v>70</v>
      </c>
      <c r="J264" s="68">
        <v>70</v>
      </c>
      <c r="K264" s="68">
        <v>70</v>
      </c>
      <c r="L264" s="68">
        <v>70</v>
      </c>
      <c r="M264" s="68">
        <v>70</v>
      </c>
      <c r="N264" s="68">
        <v>70</v>
      </c>
      <c r="O264" s="68">
        <v>70</v>
      </c>
      <c r="P264" s="68">
        <v>70</v>
      </c>
      <c r="Q264" s="68">
        <v>70</v>
      </c>
      <c r="R264" s="68">
        <v>70</v>
      </c>
      <c r="S264" s="68">
        <v>70</v>
      </c>
      <c r="T264" s="68">
        <v>70</v>
      </c>
      <c r="U264" s="68">
        <v>70</v>
      </c>
      <c r="V264" s="84">
        <v>70</v>
      </c>
      <c r="X264" s="129">
        <v>70</v>
      </c>
      <c r="Y264" s="130">
        <v>70</v>
      </c>
      <c r="Z264" s="67"/>
      <c r="AA264" s="77"/>
    </row>
    <row r="265" spans="2:27" ht="18">
      <c r="B265" s="5" t="s">
        <v>360</v>
      </c>
      <c r="C265" s="51" t="s">
        <v>361</v>
      </c>
      <c r="D265" s="65">
        <v>0</v>
      </c>
      <c r="E265" s="185"/>
      <c r="F265" s="138"/>
      <c r="G265" s="138"/>
      <c r="H265" s="138"/>
      <c r="I265" s="138"/>
      <c r="J265" s="138"/>
      <c r="K265" s="138"/>
      <c r="L265" s="138"/>
      <c r="M265" s="138"/>
      <c r="N265" s="138"/>
      <c r="O265" s="138"/>
      <c r="P265" s="138"/>
      <c r="Q265" s="138"/>
      <c r="R265" s="138"/>
      <c r="S265" s="138"/>
      <c r="T265" s="138"/>
      <c r="U265" s="138"/>
      <c r="V265" s="140"/>
      <c r="X265" s="76"/>
      <c r="Y265" s="67"/>
      <c r="Z265" s="67"/>
      <c r="AA265" s="77"/>
    </row>
    <row r="266" spans="2:27" ht="18">
      <c r="B266" s="5" t="s">
        <v>362</v>
      </c>
      <c r="C266" s="51" t="s">
        <v>363</v>
      </c>
      <c r="D266" s="65">
        <v>0</v>
      </c>
      <c r="E266" s="185"/>
      <c r="F266" s="138"/>
      <c r="G266" s="138"/>
      <c r="H266" s="138"/>
      <c r="I266" s="138"/>
      <c r="J266" s="138"/>
      <c r="K266" s="138"/>
      <c r="L266" s="138"/>
      <c r="M266" s="138"/>
      <c r="N266" s="138"/>
      <c r="O266" s="138"/>
      <c r="P266" s="138"/>
      <c r="Q266" s="138"/>
      <c r="R266" s="138"/>
      <c r="S266" s="138"/>
      <c r="T266" s="138"/>
      <c r="U266" s="138"/>
      <c r="V266" s="84">
        <v>70</v>
      </c>
      <c r="X266" s="76"/>
      <c r="Y266" s="67"/>
      <c r="Z266" s="67"/>
      <c r="AA266" s="77"/>
    </row>
    <row r="267" spans="2:27" ht="18">
      <c r="B267" s="5" t="s">
        <v>364</v>
      </c>
      <c r="C267" s="51" t="s">
        <v>365</v>
      </c>
      <c r="D267" s="65">
        <v>0</v>
      </c>
      <c r="E267" s="139"/>
      <c r="F267" s="138"/>
      <c r="G267" s="138"/>
      <c r="H267" s="138"/>
      <c r="I267" s="138"/>
      <c r="J267" s="138"/>
      <c r="K267" s="138"/>
      <c r="L267" s="138"/>
      <c r="M267" s="138"/>
      <c r="N267" s="138"/>
      <c r="O267" s="138"/>
      <c r="P267" s="138"/>
      <c r="Q267" s="138"/>
      <c r="R267" s="138"/>
      <c r="S267" s="138"/>
      <c r="T267" s="138"/>
      <c r="U267" s="138"/>
      <c r="V267" s="140"/>
      <c r="X267" s="76"/>
      <c r="Y267" s="67"/>
      <c r="Z267" s="67"/>
      <c r="AA267" s="77"/>
    </row>
    <row r="268" spans="2:27" ht="18">
      <c r="B268" s="5">
        <v>177</v>
      </c>
      <c r="C268" s="51" t="s">
        <v>366</v>
      </c>
      <c r="D268" s="65">
        <v>0</v>
      </c>
      <c r="E268" s="183"/>
      <c r="F268" s="167"/>
      <c r="G268" s="167"/>
      <c r="H268" s="167"/>
      <c r="I268" s="167"/>
      <c r="J268" s="167"/>
      <c r="K268" s="167"/>
      <c r="L268" s="167"/>
      <c r="M268" s="68">
        <v>70</v>
      </c>
      <c r="N268" s="68">
        <v>70</v>
      </c>
      <c r="O268" s="68">
        <v>70</v>
      </c>
      <c r="P268" s="68">
        <v>70</v>
      </c>
      <c r="Q268" s="68">
        <v>70</v>
      </c>
      <c r="R268" s="68">
        <v>70</v>
      </c>
      <c r="S268" s="68">
        <v>70</v>
      </c>
      <c r="T268" s="68">
        <v>70</v>
      </c>
      <c r="U268" s="68">
        <v>70</v>
      </c>
      <c r="V268" s="84">
        <v>70</v>
      </c>
      <c r="X268" s="129">
        <v>70</v>
      </c>
      <c r="Y268" s="67"/>
      <c r="Z268" s="67"/>
      <c r="AA268" s="77"/>
    </row>
    <row r="269" spans="2:27" ht="18">
      <c r="B269" s="5" t="s">
        <v>367</v>
      </c>
      <c r="C269" s="51"/>
      <c r="D269" s="65">
        <v>0</v>
      </c>
      <c r="E269" s="139"/>
      <c r="F269" s="138"/>
      <c r="G269" s="138"/>
      <c r="H269" s="138"/>
      <c r="I269" s="138"/>
      <c r="J269" s="138"/>
      <c r="K269" s="138"/>
      <c r="L269" s="138"/>
      <c r="M269" s="138"/>
      <c r="N269" s="138"/>
      <c r="O269" s="138"/>
      <c r="P269" s="138"/>
      <c r="Q269" s="138"/>
      <c r="R269" s="138"/>
      <c r="S269" s="138"/>
      <c r="T269" s="138"/>
      <c r="U269" s="138"/>
      <c r="V269" s="140"/>
      <c r="X269" s="76"/>
      <c r="Y269" s="67"/>
      <c r="Z269" s="67"/>
      <c r="AA269" s="77"/>
    </row>
    <row r="270" spans="2:27" ht="18">
      <c r="B270" s="5" t="s">
        <v>368</v>
      </c>
      <c r="C270" s="51"/>
      <c r="D270" s="65">
        <v>0</v>
      </c>
      <c r="E270" s="139"/>
      <c r="F270" s="138"/>
      <c r="G270" s="138"/>
      <c r="H270" s="138"/>
      <c r="I270" s="138"/>
      <c r="J270" s="138"/>
      <c r="K270" s="138"/>
      <c r="L270" s="138"/>
      <c r="M270" s="138"/>
      <c r="N270" s="138"/>
      <c r="O270" s="138"/>
      <c r="P270" s="138"/>
      <c r="Q270" s="138"/>
      <c r="R270" s="138"/>
      <c r="S270" s="138"/>
      <c r="T270" s="138"/>
      <c r="U270" s="138"/>
      <c r="V270" s="140"/>
      <c r="X270" s="76"/>
      <c r="Y270" s="67"/>
      <c r="Z270" s="67"/>
      <c r="AA270" s="77"/>
    </row>
    <row r="271" spans="2:27" ht="18">
      <c r="B271" s="5" t="s">
        <v>369</v>
      </c>
      <c r="C271" s="51"/>
      <c r="D271" s="65">
        <v>0</v>
      </c>
      <c r="E271" s="139"/>
      <c r="F271" s="138"/>
      <c r="G271" s="138"/>
      <c r="H271" s="138"/>
      <c r="I271" s="138"/>
      <c r="J271" s="138"/>
      <c r="K271" s="138"/>
      <c r="L271" s="138"/>
      <c r="M271" s="138"/>
      <c r="N271" s="138"/>
      <c r="O271" s="138"/>
      <c r="P271" s="138"/>
      <c r="Q271" s="138"/>
      <c r="R271" s="138"/>
      <c r="S271" s="138"/>
      <c r="T271" s="138"/>
      <c r="U271" s="138"/>
      <c r="V271" s="140"/>
      <c r="X271" s="76"/>
      <c r="Y271" s="67"/>
      <c r="Z271" s="67"/>
      <c r="AA271" s="77"/>
    </row>
    <row r="272" spans="2:27" ht="18">
      <c r="B272" s="5" t="s">
        <v>370</v>
      </c>
      <c r="C272" s="51"/>
      <c r="D272" s="65">
        <v>0</v>
      </c>
      <c r="E272" s="139"/>
      <c r="F272" s="138"/>
      <c r="G272" s="138"/>
      <c r="H272" s="138"/>
      <c r="I272" s="138"/>
      <c r="J272" s="138"/>
      <c r="K272" s="138"/>
      <c r="L272" s="138"/>
      <c r="M272" s="138"/>
      <c r="N272" s="138"/>
      <c r="O272" s="138"/>
      <c r="P272" s="138"/>
      <c r="Q272" s="138"/>
      <c r="R272" s="138"/>
      <c r="S272" s="138"/>
      <c r="T272" s="138"/>
      <c r="U272" s="138"/>
      <c r="V272" s="140"/>
      <c r="X272" s="76"/>
      <c r="Y272" s="67"/>
      <c r="Z272" s="67"/>
      <c r="AA272" s="77"/>
    </row>
    <row r="273" spans="2:27" ht="18">
      <c r="B273" s="5" t="s">
        <v>371</v>
      </c>
      <c r="C273" s="51" t="s">
        <v>372</v>
      </c>
      <c r="D273" s="65">
        <v>70</v>
      </c>
      <c r="E273" s="183"/>
      <c r="F273" s="167"/>
      <c r="G273" s="68">
        <v>70</v>
      </c>
      <c r="H273" s="68">
        <v>70</v>
      </c>
      <c r="I273" s="68">
        <v>70</v>
      </c>
      <c r="J273" s="68">
        <v>70</v>
      </c>
      <c r="K273" s="68">
        <v>70</v>
      </c>
      <c r="L273" s="68">
        <v>70</v>
      </c>
      <c r="M273" s="68">
        <v>70</v>
      </c>
      <c r="N273" s="68">
        <v>70</v>
      </c>
      <c r="O273" s="68">
        <v>70</v>
      </c>
      <c r="P273" s="68">
        <v>70</v>
      </c>
      <c r="Q273" s="68">
        <v>70</v>
      </c>
      <c r="R273" s="68">
        <v>70</v>
      </c>
      <c r="S273" s="68">
        <v>70</v>
      </c>
      <c r="T273" s="68">
        <v>70</v>
      </c>
      <c r="U273" s="68">
        <v>70</v>
      </c>
      <c r="V273" s="84">
        <v>70</v>
      </c>
      <c r="X273" s="76"/>
      <c r="Y273" s="67"/>
      <c r="Z273" s="67"/>
      <c r="AA273" s="77"/>
    </row>
    <row r="274" spans="2:27" ht="18">
      <c r="B274" s="5">
        <v>180</v>
      </c>
      <c r="C274" s="51"/>
      <c r="D274" s="65">
        <v>0</v>
      </c>
      <c r="E274" s="139"/>
      <c r="F274" s="138"/>
      <c r="G274" s="138"/>
      <c r="H274" s="138"/>
      <c r="I274" s="138"/>
      <c r="J274" s="138"/>
      <c r="K274" s="138"/>
      <c r="L274" s="138"/>
      <c r="M274" s="138"/>
      <c r="N274" s="138"/>
      <c r="O274" s="138"/>
      <c r="P274" s="138"/>
      <c r="Q274" s="138"/>
      <c r="R274" s="138"/>
      <c r="S274" s="138"/>
      <c r="T274" s="138"/>
      <c r="U274" s="138"/>
      <c r="V274" s="140"/>
      <c r="X274" s="76"/>
      <c r="Y274" s="67"/>
      <c r="Z274" s="67"/>
      <c r="AA274" s="77"/>
    </row>
    <row r="275" spans="2:27" ht="19" thickBot="1">
      <c r="B275" s="8">
        <v>199</v>
      </c>
      <c r="C275" s="52" t="s">
        <v>373</v>
      </c>
      <c r="D275" s="66">
        <v>0</v>
      </c>
      <c r="E275" s="186"/>
      <c r="F275" s="187"/>
      <c r="G275" s="187"/>
      <c r="H275" s="187"/>
      <c r="I275" s="187"/>
      <c r="J275" s="187"/>
      <c r="K275" s="187"/>
      <c r="L275" s="187"/>
      <c r="M275" s="187"/>
      <c r="N275" s="187"/>
      <c r="O275" s="187"/>
      <c r="P275" s="187"/>
      <c r="Q275" s="187"/>
      <c r="R275" s="187"/>
      <c r="S275" s="187"/>
      <c r="T275" s="187"/>
      <c r="U275" s="187"/>
      <c r="V275" s="188"/>
      <c r="X275" s="105"/>
      <c r="Y275" s="106"/>
      <c r="Z275" s="106"/>
      <c r="AA275" s="107"/>
    </row>
    <row r="276" spans="2:27" ht="17" thickBot="1">
      <c r="E276" s="168">
        <f t="shared" ref="E276:F276" si="21">SUM(E249:E275)</f>
        <v>0</v>
      </c>
      <c r="F276" s="168">
        <f t="shared" si="21"/>
        <v>200</v>
      </c>
      <c r="G276" s="168">
        <f>SUM(G249:G275)</f>
        <v>620</v>
      </c>
      <c r="H276" s="168">
        <f t="shared" ref="H276:V276" si="22">SUM(H249:H275)</f>
        <v>830</v>
      </c>
      <c r="I276" s="168">
        <f t="shared" si="22"/>
        <v>830</v>
      </c>
      <c r="J276" s="168">
        <f t="shared" si="22"/>
        <v>830</v>
      </c>
      <c r="K276" s="168">
        <f t="shared" si="22"/>
        <v>970</v>
      </c>
      <c r="L276" s="168">
        <f t="shared" si="22"/>
        <v>900</v>
      </c>
      <c r="M276" s="168">
        <f t="shared" si="22"/>
        <v>970</v>
      </c>
      <c r="N276" s="168">
        <f t="shared" si="22"/>
        <v>970</v>
      </c>
      <c r="O276" s="161">
        <f t="shared" si="22"/>
        <v>970</v>
      </c>
      <c r="P276" s="169">
        <f t="shared" si="22"/>
        <v>970</v>
      </c>
      <c r="Q276" s="169">
        <f t="shared" si="22"/>
        <v>980</v>
      </c>
      <c r="R276" s="169">
        <f t="shared" si="22"/>
        <v>960</v>
      </c>
      <c r="S276" s="169">
        <f t="shared" si="22"/>
        <v>900</v>
      </c>
      <c r="T276" s="169">
        <f t="shared" si="22"/>
        <v>900</v>
      </c>
      <c r="U276" s="169">
        <f t="shared" si="22"/>
        <v>970</v>
      </c>
      <c r="V276" s="169">
        <f t="shared" si="22"/>
        <v>830</v>
      </c>
      <c r="X276" s="91">
        <f>SUM(X249:X275)</f>
        <v>210</v>
      </c>
      <c r="Y276" s="91">
        <f>SUM(Y249:Y275)</f>
        <v>140</v>
      </c>
      <c r="Z276" s="91">
        <f>SUM(Z249:Z275)</f>
        <v>70</v>
      </c>
      <c r="AA276" s="93">
        <f>SUM(AA249:AA275)</f>
        <v>0</v>
      </c>
    </row>
    <row r="277" spans="2:27" ht="17" thickBot="1"/>
    <row r="278" spans="2:27" ht="20" thickBot="1">
      <c r="B278" s="56" t="s">
        <v>374</v>
      </c>
      <c r="C278" s="16" t="s">
        <v>375</v>
      </c>
      <c r="D278" s="54" t="s">
        <v>2</v>
      </c>
      <c r="E278" s="505" t="s">
        <v>391</v>
      </c>
      <c r="F278" s="506"/>
      <c r="G278" s="506"/>
      <c r="H278" s="506"/>
      <c r="I278" s="506"/>
      <c r="J278" s="506"/>
      <c r="K278" s="506"/>
      <c r="L278" s="506"/>
      <c r="M278" s="506"/>
      <c r="N278" s="506"/>
      <c r="O278" s="506"/>
      <c r="P278" s="506"/>
      <c r="Q278" s="506"/>
      <c r="R278" s="506"/>
      <c r="S278" s="506"/>
      <c r="T278" s="506"/>
      <c r="U278" s="506"/>
      <c r="V278" s="507"/>
      <c r="X278" s="511" t="s">
        <v>396</v>
      </c>
      <c r="Y278" s="512"/>
      <c r="Z278" s="512"/>
      <c r="AA278" s="513"/>
    </row>
    <row r="279" spans="2:27" ht="18">
      <c r="B279" s="57">
        <v>140</v>
      </c>
      <c r="C279" s="3" t="s">
        <v>376</v>
      </c>
      <c r="D279" s="65">
        <v>70</v>
      </c>
      <c r="E279" s="177"/>
      <c r="F279" s="178"/>
      <c r="G279" s="178"/>
      <c r="H279" s="178"/>
      <c r="I279" s="178"/>
      <c r="J279" s="178"/>
      <c r="K279" s="178"/>
      <c r="L279" s="178"/>
      <c r="M279" s="179">
        <v>70</v>
      </c>
      <c r="N279" s="179">
        <v>70</v>
      </c>
      <c r="O279" s="179">
        <v>70</v>
      </c>
      <c r="P279" s="179">
        <v>70</v>
      </c>
      <c r="Q279" s="179">
        <v>70</v>
      </c>
      <c r="R279" s="179">
        <v>70</v>
      </c>
      <c r="S279" s="179"/>
      <c r="T279" s="179"/>
      <c r="U279" s="179"/>
      <c r="V279" s="180"/>
      <c r="X279" s="73"/>
      <c r="Y279" s="74"/>
      <c r="Z279" s="74"/>
      <c r="AA279" s="75"/>
    </row>
    <row r="280" spans="2:27" ht="19" thickBot="1">
      <c r="B280" s="8" t="s">
        <v>377</v>
      </c>
      <c r="C280" s="21" t="s">
        <v>378</v>
      </c>
      <c r="D280" s="66">
        <v>70</v>
      </c>
      <c r="E280" s="181"/>
      <c r="F280" s="182"/>
      <c r="G280" s="70">
        <v>70</v>
      </c>
      <c r="H280" s="70">
        <v>70</v>
      </c>
      <c r="I280" s="70">
        <v>70</v>
      </c>
      <c r="J280" s="70">
        <v>70</v>
      </c>
      <c r="K280" s="70">
        <v>70</v>
      </c>
      <c r="L280" s="70">
        <v>70</v>
      </c>
      <c r="M280" s="70">
        <v>70</v>
      </c>
      <c r="N280" s="70">
        <v>70</v>
      </c>
      <c r="O280" s="70">
        <v>70</v>
      </c>
      <c r="P280" s="70">
        <v>70</v>
      </c>
      <c r="Q280" s="70">
        <v>70</v>
      </c>
      <c r="R280" s="70">
        <v>70</v>
      </c>
      <c r="S280" s="70">
        <v>70</v>
      </c>
      <c r="T280" s="70">
        <v>70</v>
      </c>
      <c r="U280" s="70">
        <v>70</v>
      </c>
      <c r="V280" s="71"/>
      <c r="X280" s="105"/>
      <c r="Y280" s="106"/>
      <c r="Z280" s="106"/>
      <c r="AA280" s="107"/>
    </row>
    <row r="281" spans="2:27" ht="17" thickBot="1">
      <c r="E281" s="168">
        <f t="shared" ref="E281:F281" si="23">SUM(E279:E280)</f>
        <v>0</v>
      </c>
      <c r="F281" s="168">
        <f t="shared" si="23"/>
        <v>0</v>
      </c>
      <c r="G281" s="168">
        <f>SUM(G279:G280)</f>
        <v>70</v>
      </c>
      <c r="H281" s="168">
        <f t="shared" ref="H281:V281" si="24">SUM(H279:H280)</f>
        <v>70</v>
      </c>
      <c r="I281" s="168">
        <f t="shared" si="24"/>
        <v>70</v>
      </c>
      <c r="J281" s="168">
        <f t="shared" si="24"/>
        <v>70</v>
      </c>
      <c r="K281" s="168">
        <f t="shared" si="24"/>
        <v>70</v>
      </c>
      <c r="L281" s="168">
        <f t="shared" si="24"/>
        <v>70</v>
      </c>
      <c r="M281" s="168">
        <f t="shared" si="24"/>
        <v>140</v>
      </c>
      <c r="N281" s="168">
        <f t="shared" si="24"/>
        <v>140</v>
      </c>
      <c r="O281" s="161">
        <f t="shared" si="24"/>
        <v>140</v>
      </c>
      <c r="P281" s="169">
        <f t="shared" si="24"/>
        <v>140</v>
      </c>
      <c r="Q281" s="169">
        <f t="shared" si="24"/>
        <v>140</v>
      </c>
      <c r="R281" s="169">
        <f t="shared" si="24"/>
        <v>140</v>
      </c>
      <c r="S281" s="169">
        <f t="shared" si="24"/>
        <v>70</v>
      </c>
      <c r="T281" s="169">
        <f t="shared" si="24"/>
        <v>70</v>
      </c>
      <c r="U281" s="169">
        <f t="shared" si="24"/>
        <v>70</v>
      </c>
      <c r="V281" s="169">
        <f t="shared" si="24"/>
        <v>0</v>
      </c>
      <c r="X281" s="95">
        <f>SUM(X279:X280)</f>
        <v>0</v>
      </c>
      <c r="Y281" s="95">
        <f t="shared" ref="Y281:AA281" si="25">SUM(Y279:Y280)</f>
        <v>0</v>
      </c>
      <c r="Z281" s="95">
        <f t="shared" si="25"/>
        <v>0</v>
      </c>
      <c r="AA281" s="97">
        <f t="shared" si="25"/>
        <v>0</v>
      </c>
    </row>
    <row r="286" spans="2:27" ht="17" thickBot="1"/>
    <row r="287" spans="2:27" ht="17" thickBot="1">
      <c r="C287" s="104" t="s">
        <v>394</v>
      </c>
      <c r="D287" s="103"/>
      <c r="E287" s="91">
        <f t="shared" ref="E287:F287" si="26">(E19+E49+E69+E104+E118+E193+E246+E276+E281)</f>
        <v>1060</v>
      </c>
      <c r="F287" s="91">
        <f t="shared" si="26"/>
        <v>2010</v>
      </c>
      <c r="G287" s="91">
        <f t="shared" ref="G287:V287" si="27">(G19+G49+G69+G104+G118+G193+G246+G276+G281)</f>
        <v>7496.3200000000006</v>
      </c>
      <c r="H287" s="91">
        <f t="shared" si="27"/>
        <v>8864.91</v>
      </c>
      <c r="I287" s="91">
        <f t="shared" si="27"/>
        <v>8999.59</v>
      </c>
      <c r="J287" s="91">
        <f t="shared" si="27"/>
        <v>9495.23</v>
      </c>
      <c r="K287" s="91">
        <f t="shared" si="27"/>
        <v>9644.39</v>
      </c>
      <c r="L287" s="91">
        <f t="shared" si="27"/>
        <v>9644.35</v>
      </c>
      <c r="M287" s="91">
        <f t="shared" si="27"/>
        <v>9545.02</v>
      </c>
      <c r="N287" s="93">
        <f t="shared" si="27"/>
        <v>10136.299999999999</v>
      </c>
      <c r="O287" s="92">
        <f t="shared" si="27"/>
        <v>10919.92</v>
      </c>
      <c r="P287" s="92">
        <f t="shared" si="27"/>
        <v>11054.58</v>
      </c>
      <c r="Q287" s="92">
        <f t="shared" si="27"/>
        <v>11002.06</v>
      </c>
      <c r="R287" s="92">
        <f t="shared" si="27"/>
        <v>11072.619999999999</v>
      </c>
      <c r="S287" s="92">
        <f t="shared" si="27"/>
        <v>10804.279999999999</v>
      </c>
      <c r="T287" s="92">
        <f t="shared" si="27"/>
        <v>10425.1</v>
      </c>
      <c r="U287" s="92">
        <f t="shared" si="27"/>
        <v>10319.619999999999</v>
      </c>
      <c r="V287" s="92">
        <f t="shared" si="27"/>
        <v>5410</v>
      </c>
      <c r="X287" s="91">
        <f>(X281+X276+X246+X193+X118+X104+X69+X49+X19)</f>
        <v>960</v>
      </c>
      <c r="Y287" s="93">
        <f>(Y281+Y276+Y246+Y193+Y118+Y104+Y69+Y49+Y19)</f>
        <v>490</v>
      </c>
      <c r="Z287" s="92">
        <f>(Z281+Z276+Z246+Z193+Z118+Z104+Z69+Z49+Z19)</f>
        <v>350</v>
      </c>
      <c r="AA287" s="92">
        <f t="shared" ref="AA287" si="28">(AA281+AA276+AA246+AA193+AA118+AA104+AA69+AA49+AA19)</f>
        <v>130</v>
      </c>
    </row>
  </sheetData>
  <mergeCells count="109">
    <mergeCell ref="X248:AA248"/>
    <mergeCell ref="X278:AA278"/>
    <mergeCell ref="E51:V51"/>
    <mergeCell ref="E71:V71"/>
    <mergeCell ref="E106:V106"/>
    <mergeCell ref="E120:V120"/>
    <mergeCell ref="G3:M3"/>
    <mergeCell ref="N3:V3"/>
    <mergeCell ref="X3:AA3"/>
    <mergeCell ref="G144:G152"/>
    <mergeCell ref="G121:G130"/>
    <mergeCell ref="G153:G162"/>
    <mergeCell ref="H144:H152"/>
    <mergeCell ref="H134:H143"/>
    <mergeCell ref="H153:H162"/>
    <mergeCell ref="H121:H130"/>
    <mergeCell ref="E21:V21"/>
    <mergeCell ref="X5:AA5"/>
    <mergeCell ref="X21:AA21"/>
    <mergeCell ref="X51:AA51"/>
    <mergeCell ref="X71:AA71"/>
    <mergeCell ref="X106:AA106"/>
    <mergeCell ref="X120:AA120"/>
    <mergeCell ref="N121:N130"/>
    <mergeCell ref="R153:R162"/>
    <mergeCell ref="Q121:Q130"/>
    <mergeCell ref="P228:P241"/>
    <mergeCell ref="P134:P143"/>
    <mergeCell ref="P144:P152"/>
    <mergeCell ref="L121:L130"/>
    <mergeCell ref="M134:M143"/>
    <mergeCell ref="M144:M152"/>
    <mergeCell ref="M153:M162"/>
    <mergeCell ref="N153:N162"/>
    <mergeCell ref="N134:N143"/>
    <mergeCell ref="N144:N152"/>
    <mergeCell ref="M121:M130"/>
    <mergeCell ref="U134:U143"/>
    <mergeCell ref="U144:U152"/>
    <mergeCell ref="I121:I130"/>
    <mergeCell ref="J153:J162"/>
    <mergeCell ref="J134:J143"/>
    <mergeCell ref="K153:K162"/>
    <mergeCell ref="X195:AA195"/>
    <mergeCell ref="E248:V248"/>
    <mergeCell ref="E278:V278"/>
    <mergeCell ref="N228:N241"/>
    <mergeCell ref="I144:I152"/>
    <mergeCell ref="I153:I162"/>
    <mergeCell ref="L153:L162"/>
    <mergeCell ref="U153:U162"/>
    <mergeCell ref="T153:T162"/>
    <mergeCell ref="S121:S130"/>
    <mergeCell ref="S134:S143"/>
    <mergeCell ref="T144:T152"/>
    <mergeCell ref="S153:S162"/>
    <mergeCell ref="Q153:Q162"/>
    <mergeCell ref="O121:O130"/>
    <mergeCell ref="P121:P130"/>
    <mergeCell ref="Q228:Q241"/>
    <mergeCell ref="Q144:Q152"/>
    <mergeCell ref="U121:U130"/>
    <mergeCell ref="U40:U42"/>
    <mergeCell ref="V134:V143"/>
    <mergeCell ref="V228:V241"/>
    <mergeCell ref="L134:L143"/>
    <mergeCell ref="L144:L152"/>
    <mergeCell ref="T228:T241"/>
    <mergeCell ref="R40:R42"/>
    <mergeCell ref="O134:O143"/>
    <mergeCell ref="O144:O152"/>
    <mergeCell ref="P153:P162"/>
    <mergeCell ref="E195:V195"/>
    <mergeCell ref="I134:I143"/>
    <mergeCell ref="R121:R130"/>
    <mergeCell ref="S228:S241"/>
    <mergeCell ref="R134:R143"/>
    <mergeCell ref="S144:S152"/>
    <mergeCell ref="Q134:Q143"/>
    <mergeCell ref="R144:R152"/>
    <mergeCell ref="R228:R241"/>
    <mergeCell ref="O153:O162"/>
    <mergeCell ref="O228:O241"/>
    <mergeCell ref="U228:U241"/>
    <mergeCell ref="T134:T143"/>
    <mergeCell ref="X144:X152"/>
    <mergeCell ref="Y144:Y152"/>
    <mergeCell ref="Z144:Z152"/>
    <mergeCell ref="X153:X162"/>
    <mergeCell ref="Y153:Y162"/>
    <mergeCell ref="Z153:Z162"/>
    <mergeCell ref="V144:V152"/>
    <mergeCell ref="E5:V5"/>
    <mergeCell ref="S40:S42"/>
    <mergeCell ref="V121:V130"/>
    <mergeCell ref="X121:X130"/>
    <mergeCell ref="Y121:Y130"/>
    <mergeCell ref="Z121:Z130"/>
    <mergeCell ref="X134:X143"/>
    <mergeCell ref="Y134:Y143"/>
    <mergeCell ref="Z134:Z143"/>
    <mergeCell ref="T40:T42"/>
    <mergeCell ref="T121:T130"/>
    <mergeCell ref="V153:V162"/>
    <mergeCell ref="J144:J152"/>
    <mergeCell ref="K144:K152"/>
    <mergeCell ref="K134:K143"/>
    <mergeCell ref="J121:J130"/>
    <mergeCell ref="K121:K130"/>
  </mergeCells>
  <conditionalFormatting sqref="F111">
    <cfRule type="cellIs" dxfId="23" priority="9" operator="between">
      <formula>30</formula>
      <formula>70</formula>
    </cfRule>
  </conditionalFormatting>
  <conditionalFormatting sqref="F186:F187">
    <cfRule type="cellIs" dxfId="22" priority="7" operator="between">
      <formula>30</formula>
      <formula>70</formula>
    </cfRule>
  </conditionalFormatting>
  <conditionalFormatting sqref="F254">
    <cfRule type="cellIs" dxfId="21" priority="4" operator="between">
      <formula>30</formula>
      <formula>70</formula>
    </cfRule>
  </conditionalFormatting>
  <conditionalFormatting sqref="F231:M231">
    <cfRule type="cellIs" dxfId="20" priority="6" operator="between">
      <formula>30</formula>
      <formula>70</formula>
    </cfRule>
  </conditionalFormatting>
  <conditionalFormatting sqref="F241:M241">
    <cfRule type="cellIs" dxfId="19" priority="5" operator="between">
      <formula>30</formula>
      <formula>70</formula>
    </cfRule>
  </conditionalFormatting>
  <conditionalFormatting sqref="F8:V8">
    <cfRule type="cellIs" dxfId="18" priority="10" operator="between">
      <formula>30</formula>
      <formula>70</formula>
    </cfRule>
  </conditionalFormatting>
  <conditionalFormatting sqref="G6:V6 L9:V9 J10:V10 J12:V12 J14:V14 G15:M15 J16:V17 E19:F19 G19:V20 E21 G24:V26 K27:V27 G29:V32 G35:V36 I37:V37 J41:Q42 V41:V42 G43:V45 G47:V47 E49:F49 G49:V50 E51 G53:V53 P54:V54 G55:V56 G58:J58 M58:V58 G59:V59 G61:V61 G64:V64 E69:F69 G69:V70 E71 G72:V74 G76:V76 I78:V78 O79:V79 G80:V80 G82:V82 R92:V92 P93:V93 H96:V96 O97:V97 G98:V98 R99:V99 J101:V101 E104:F104 G104:V105 E106 G108:V111 G113:V113 H114:V115 I116:V116 G117:V119 E118:F118 E120 G121:V121 H134:V134 G144:V144 G153:V153 G163:V163 G166:V167 O170:V170 L171:V171 G172:V173 H176:V176 N178:V178 G181:V183 G185:V185 G186:J186 L186:V186 G187:V188 K191:V191 T192:V192 E193:F193 G193:V194 E195 G197:V197 G199:V199 G202:V202 G203:K203 H205:V205 G206:V208 H209:V209 I210:N210 P210:V210 J211:V211 G214:V214 G218:V218 H219:V219 O220:V220 H221:V222 G224:V224 G227:V227 N228:V228 H234:M234 H236:M236 G239:M239 G242:V242 E246:F246 G246:V247 E248 Q249:V249 G250:V250 H252:V252 G254:V257 H258:V258 K259:V259 G264:V264 M268:V268 G273:V273 E276:F276 G276:V277 E278 M279:V279 G280:V281 E281:F281">
    <cfRule type="cellIs" dxfId="17" priority="12" operator="between">
      <formula>30</formula>
      <formula>70</formula>
    </cfRule>
  </conditionalFormatting>
  <conditionalFormatting sqref="I33:K34 N33:V34 F40:R40 T40:V40 E133:V133 T203:V203 H260:V260 G261:V261">
    <cfRule type="cellIs" dxfId="16" priority="8" operator="between">
      <formula>30</formula>
      <formula>70</formula>
    </cfRule>
  </conditionalFormatting>
  <conditionalFormatting sqref="U28:V28">
    <cfRule type="cellIs" dxfId="15" priority="2" operator="between">
      <formula>30</formula>
      <formula>70</formula>
    </cfRule>
  </conditionalFormatting>
  <conditionalFormatting sqref="V266">
    <cfRule type="cellIs" dxfId="14" priority="1" operator="between">
      <formula>30</formula>
      <formula>70</formula>
    </cfRule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8A3EE-B562-A841-8507-BA939E3E3268}">
  <dimension ref="B1:Z18"/>
  <sheetViews>
    <sheetView topLeftCell="B1" zoomScale="84" workbookViewId="0">
      <pane ySplit="3" topLeftCell="A4" activePane="bottomLeft" state="frozen"/>
      <selection pane="bottomLeft" activeCell="P18" sqref="P18"/>
    </sheetView>
  </sheetViews>
  <sheetFormatPr baseColWidth="10" defaultRowHeight="16"/>
  <cols>
    <col min="1" max="1" width="3.1640625" customWidth="1"/>
    <col min="2" max="2" width="29.33203125" customWidth="1"/>
    <col min="3" max="3" width="10.1640625" customWidth="1"/>
    <col min="4" max="4" width="8.5" customWidth="1"/>
    <col min="10" max="10" width="11.83203125" customWidth="1"/>
    <col min="16" max="16" width="11.5" bestFit="1" customWidth="1"/>
    <col min="22" max="22" width="11.6640625" customWidth="1"/>
  </cols>
  <sheetData>
    <row r="1" spans="2:26" ht="17" thickBot="1"/>
    <row r="2" spans="2:26" ht="23" thickBot="1">
      <c r="C2" s="514">
        <v>2025</v>
      </c>
      <c r="D2" s="515"/>
      <c r="E2" s="515"/>
      <c r="F2" s="515"/>
      <c r="G2" s="515"/>
      <c r="H2" s="515"/>
      <c r="I2" s="515"/>
      <c r="J2" s="515"/>
      <c r="K2" s="516"/>
      <c r="L2" s="514">
        <v>2026</v>
      </c>
      <c r="M2" s="515"/>
      <c r="N2" s="515"/>
      <c r="O2" s="515"/>
      <c r="P2" s="515"/>
      <c r="Q2" s="515"/>
      <c r="R2" s="515"/>
      <c r="S2" s="515"/>
      <c r="T2" s="515"/>
      <c r="U2" s="515"/>
      <c r="V2" s="515"/>
      <c r="W2" s="516"/>
      <c r="X2" s="456">
        <v>2027</v>
      </c>
      <c r="Y2" s="61"/>
    </row>
    <row r="3" spans="2:26" ht="17" thickBot="1">
      <c r="C3" s="239" t="s">
        <v>389</v>
      </c>
      <c r="D3" s="239" t="s">
        <v>390</v>
      </c>
      <c r="E3" s="111" t="s">
        <v>379</v>
      </c>
      <c r="F3" s="112" t="s">
        <v>380</v>
      </c>
      <c r="G3" s="446" t="s">
        <v>381</v>
      </c>
      <c r="H3" s="112" t="s">
        <v>382</v>
      </c>
      <c r="I3" s="112" t="s">
        <v>383</v>
      </c>
      <c r="J3" s="113" t="s">
        <v>384</v>
      </c>
      <c r="K3" s="446" t="s">
        <v>385</v>
      </c>
      <c r="L3" s="111" t="s">
        <v>386</v>
      </c>
      <c r="M3" s="111" t="s">
        <v>387</v>
      </c>
      <c r="N3" s="111" t="s">
        <v>388</v>
      </c>
      <c r="O3" s="111" t="s">
        <v>389</v>
      </c>
      <c r="P3" s="114" t="s">
        <v>390</v>
      </c>
      <c r="Q3" s="117" t="s">
        <v>379</v>
      </c>
      <c r="R3" s="113" t="s">
        <v>380</v>
      </c>
      <c r="S3" s="113" t="s">
        <v>381</v>
      </c>
      <c r="T3" s="446" t="s">
        <v>382</v>
      </c>
      <c r="U3" s="114" t="s">
        <v>383</v>
      </c>
      <c r="V3" s="117" t="s">
        <v>384</v>
      </c>
      <c r="W3" s="113" t="s">
        <v>385</v>
      </c>
      <c r="X3" s="112" t="s">
        <v>692</v>
      </c>
      <c r="Y3" s="214" t="s">
        <v>691</v>
      </c>
    </row>
    <row r="4" spans="2:26" ht="24" customHeight="1" thickBot="1">
      <c r="B4" s="22" t="s">
        <v>0</v>
      </c>
      <c r="C4" s="218">
        <f>+'Urb MCS'!E19</f>
        <v>0</v>
      </c>
      <c r="D4" s="108">
        <f>+'Urb MCS'!F19</f>
        <v>70</v>
      </c>
      <c r="E4" s="443">
        <f>+'Urb MCS'!G19</f>
        <v>210</v>
      </c>
      <c r="F4" s="108">
        <f>+'Urb MCS'!H19</f>
        <v>210</v>
      </c>
      <c r="G4" s="443">
        <f>+'Urb MCS'!I19</f>
        <v>210</v>
      </c>
      <c r="H4" s="108">
        <f>+'Urb MCS'!J19</f>
        <v>560</v>
      </c>
      <c r="I4" s="443">
        <f>+'Urb MCS'!K19</f>
        <v>560</v>
      </c>
      <c r="J4" s="108">
        <f>+'Urb MCS'!L19</f>
        <v>630</v>
      </c>
      <c r="K4" s="443">
        <f>+'Urb MCS'!M19</f>
        <v>630</v>
      </c>
      <c r="L4" s="108">
        <f>+'Urb MCS'!N19</f>
        <v>560</v>
      </c>
      <c r="M4" s="443">
        <f>+'Urb MCS'!O19</f>
        <v>560</v>
      </c>
      <c r="N4" s="108">
        <f>+'Urb MCS'!P19</f>
        <v>560</v>
      </c>
      <c r="O4" s="443">
        <f>+'Urb MCS'!Q19</f>
        <v>560</v>
      </c>
      <c r="P4" s="108">
        <f>+'Urb MCS'!R19</f>
        <v>560</v>
      </c>
      <c r="Q4" s="443">
        <f>+'Urb MCS'!S19</f>
        <v>560</v>
      </c>
      <c r="R4" s="108">
        <f>+'Urb MCS'!T19</f>
        <v>560</v>
      </c>
      <c r="S4" s="443">
        <f>+'Urb MCS'!U19</f>
        <v>560</v>
      </c>
      <c r="T4" s="108">
        <f>+'Urb MCS'!V19</f>
        <v>350</v>
      </c>
      <c r="U4" s="447">
        <f>+'Urb MCS'!X19</f>
        <v>0</v>
      </c>
      <c r="V4" s="448">
        <f>+'Urb MCS'!Y19</f>
        <v>0</v>
      </c>
      <c r="W4" s="453">
        <f>+'Urb MCS'!Z19</f>
        <v>0</v>
      </c>
      <c r="X4" s="448"/>
      <c r="Y4" s="61"/>
    </row>
    <row r="5" spans="2:26" ht="24" customHeight="1" thickBot="1">
      <c r="B5" s="22" t="s">
        <v>19</v>
      </c>
      <c r="C5" s="220">
        <f>+'Urb MCS'!E49</f>
        <v>0</v>
      </c>
      <c r="D5" s="109">
        <f>+'Urb MCS'!F49</f>
        <v>70</v>
      </c>
      <c r="E5" s="444">
        <f>+'Urb MCS'!G49</f>
        <v>795</v>
      </c>
      <c r="F5" s="109">
        <f>+'Urb MCS'!H49</f>
        <v>795</v>
      </c>
      <c r="G5" s="444">
        <f>+'Urb MCS'!I49</f>
        <v>1035</v>
      </c>
      <c r="H5" s="109">
        <f>+'Urb MCS'!J49</f>
        <v>1105</v>
      </c>
      <c r="I5" s="444">
        <f>+'Urb MCS'!K49</f>
        <v>1175</v>
      </c>
      <c r="J5" s="109">
        <f>+'Urb MCS'!L49</f>
        <v>1105</v>
      </c>
      <c r="K5" s="444">
        <f>+'Urb MCS'!M49</f>
        <v>1035</v>
      </c>
      <c r="L5" s="109">
        <f>+'Urb MCS'!N49</f>
        <v>965</v>
      </c>
      <c r="M5" s="444">
        <f>+'Urb MCS'!O49</f>
        <v>965</v>
      </c>
      <c r="N5" s="109">
        <f>+'Urb MCS'!P49</f>
        <v>930</v>
      </c>
      <c r="O5" s="444">
        <f>+'Urb MCS'!Q49</f>
        <v>860</v>
      </c>
      <c r="P5" s="109">
        <f>+'Urb MCS'!R49</f>
        <v>910</v>
      </c>
      <c r="Q5" s="444">
        <f>+'Urb MCS'!S49</f>
        <v>900</v>
      </c>
      <c r="R5" s="109">
        <f>+'Urb MCS'!T49</f>
        <v>865</v>
      </c>
      <c r="S5" s="444">
        <f>+'Urb MCS'!U49</f>
        <v>945</v>
      </c>
      <c r="T5" s="109">
        <f>+'Urb MCS'!V49</f>
        <v>560</v>
      </c>
      <c r="U5" s="449">
        <f>+'Urb MCS'!X49</f>
        <v>140</v>
      </c>
      <c r="V5" s="450">
        <f>+'Urb MCS'!Y49</f>
        <v>70</v>
      </c>
      <c r="W5" s="454">
        <f>+'Urb MCS'!Z47</f>
        <v>70</v>
      </c>
      <c r="X5" s="450">
        <f>+'Urb MCS'!AA49</f>
        <v>70</v>
      </c>
      <c r="Y5" s="61"/>
    </row>
    <row r="6" spans="2:26" ht="24" customHeight="1" thickBot="1">
      <c r="B6" s="199" t="s">
        <v>62</v>
      </c>
      <c r="C6" s="220">
        <f>+'Urb MCS'!E69</f>
        <v>0</v>
      </c>
      <c r="D6" s="109">
        <f>+'Urb MCS'!F69</f>
        <v>0</v>
      </c>
      <c r="E6" s="444">
        <f>+'Urb MCS'!G69</f>
        <v>758.02</v>
      </c>
      <c r="F6" s="109">
        <f>+'Urb MCS'!H69</f>
        <v>748.21</v>
      </c>
      <c r="G6" s="444">
        <f>+'Urb MCS'!I69</f>
        <v>764.58999999999992</v>
      </c>
      <c r="H6" s="109">
        <f>+'Urb MCS'!J69</f>
        <v>710.23</v>
      </c>
      <c r="I6" s="444">
        <f>+'Urb MCS'!K69</f>
        <v>714.39</v>
      </c>
      <c r="J6" s="109">
        <f>+'Urb MCS'!L69</f>
        <v>714.35</v>
      </c>
      <c r="K6" s="444">
        <f>+'Urb MCS'!M69</f>
        <v>695.02</v>
      </c>
      <c r="L6" s="109">
        <f>+'Urb MCS'!N69</f>
        <v>696.3</v>
      </c>
      <c r="M6" s="444">
        <f>+'Urb MCS'!O69</f>
        <v>699.92000000000007</v>
      </c>
      <c r="N6" s="109">
        <f>+'Urb MCS'!P69</f>
        <v>714.57999999999993</v>
      </c>
      <c r="O6" s="444">
        <f>+'Urb MCS'!Q69</f>
        <v>722.06</v>
      </c>
      <c r="P6" s="109">
        <f>+'Urb MCS'!R69</f>
        <v>712.62</v>
      </c>
      <c r="Q6" s="444">
        <f>+'Urb MCS'!S69</f>
        <v>724.28</v>
      </c>
      <c r="R6" s="109">
        <f>+'Urb MCS'!T69</f>
        <v>660.1</v>
      </c>
      <c r="S6" s="444">
        <f>+'Urb MCS'!U69</f>
        <v>664.62</v>
      </c>
      <c r="T6" s="109">
        <f>+'Urb MCS'!V69</f>
        <v>230</v>
      </c>
      <c r="U6" s="449">
        <f>+'Urb MCS'!X69</f>
        <v>70</v>
      </c>
      <c r="V6" s="450">
        <f>+'Urb MCS'!Y69</f>
        <v>0</v>
      </c>
      <c r="W6" s="454">
        <f>+'Urb MCS'!Z69</f>
        <v>0</v>
      </c>
      <c r="X6" s="450">
        <f>+'Urb MCS'!AA104</f>
        <v>0</v>
      </c>
      <c r="Y6" s="61"/>
    </row>
    <row r="7" spans="2:26" ht="24" customHeight="1" thickBot="1">
      <c r="B7" s="199" t="s">
        <v>87</v>
      </c>
      <c r="C7" s="220">
        <f>+'Urb MCS'!E104</f>
        <v>0</v>
      </c>
      <c r="D7" s="109">
        <f>+'Urb MCS'!F104</f>
        <v>0</v>
      </c>
      <c r="E7" s="444">
        <f>+'Urb MCS'!G104</f>
        <v>410</v>
      </c>
      <c r="F7" s="109">
        <f>+'Urb MCS'!H104</f>
        <v>550</v>
      </c>
      <c r="G7" s="444">
        <f>+'Urb MCS'!I104</f>
        <v>620</v>
      </c>
      <c r="H7" s="109">
        <f>+'Urb MCS'!J104</f>
        <v>690</v>
      </c>
      <c r="I7" s="444">
        <f>+'Urb MCS'!K104</f>
        <v>690</v>
      </c>
      <c r="J7" s="109">
        <f>+'Urb MCS'!L104</f>
        <v>690</v>
      </c>
      <c r="K7" s="444">
        <f>+'Urb MCS'!M104</f>
        <v>690</v>
      </c>
      <c r="L7" s="109">
        <f>+'Urb MCS'!N104</f>
        <v>690</v>
      </c>
      <c r="M7" s="444">
        <f>+'Urb MCS'!O104</f>
        <v>760</v>
      </c>
      <c r="N7" s="109">
        <f>+'Urb MCS'!P104</f>
        <v>810</v>
      </c>
      <c r="O7" s="444">
        <f>+'Urb MCS'!Q104</f>
        <v>810</v>
      </c>
      <c r="P7" s="109">
        <f>+'Urb MCS'!R104</f>
        <v>910</v>
      </c>
      <c r="Q7" s="444">
        <f>+'Urb MCS'!S104</f>
        <v>910</v>
      </c>
      <c r="R7" s="109">
        <f>+'Urb MCS'!T104</f>
        <v>910</v>
      </c>
      <c r="S7" s="444">
        <f>+'Urb MCS'!U104</f>
        <v>910</v>
      </c>
      <c r="T7" s="109">
        <f>+'Urb MCS'!V104</f>
        <v>570</v>
      </c>
      <c r="U7" s="449">
        <f>+'Urb MCS'!X104</f>
        <v>0</v>
      </c>
      <c r="V7" s="450">
        <f>+'Urb MCS'!Y104</f>
        <v>0</v>
      </c>
      <c r="W7" s="454">
        <f>+'Urb MCS'!Z104</f>
        <v>0</v>
      </c>
      <c r="X7" s="450">
        <f>+'Urb MCS'!AA104</f>
        <v>0</v>
      </c>
      <c r="Y7" s="61"/>
    </row>
    <row r="8" spans="2:26" ht="24" customHeight="1" thickBot="1">
      <c r="B8" s="200" t="s">
        <v>125</v>
      </c>
      <c r="C8" s="220">
        <f>+'Urb MCS'!E118</f>
        <v>0</v>
      </c>
      <c r="D8" s="109">
        <f>+'Urb MCS'!F118</f>
        <v>70</v>
      </c>
      <c r="E8" s="444">
        <f>+'Urb MCS'!G118</f>
        <v>420</v>
      </c>
      <c r="F8" s="109">
        <f>+'Urb MCS'!H118</f>
        <v>560</v>
      </c>
      <c r="G8" s="444">
        <f>+'Urb MCS'!I118</f>
        <v>630</v>
      </c>
      <c r="H8" s="109">
        <f>+'Urb MCS'!J118</f>
        <v>630</v>
      </c>
      <c r="I8" s="444">
        <f>+'Urb MCS'!K118</f>
        <v>630</v>
      </c>
      <c r="J8" s="109">
        <f>+'Urb MCS'!L118</f>
        <v>630</v>
      </c>
      <c r="K8" s="444">
        <f>+'Urb MCS'!M118</f>
        <v>630</v>
      </c>
      <c r="L8" s="109">
        <f>+'Urb MCS'!N118</f>
        <v>630</v>
      </c>
      <c r="M8" s="444">
        <f>+'Urb MCS'!O118</f>
        <v>630</v>
      </c>
      <c r="N8" s="109">
        <f>+'Urb MCS'!P118</f>
        <v>630</v>
      </c>
      <c r="O8" s="444">
        <f>+'Urb MCS'!Q118</f>
        <v>630</v>
      </c>
      <c r="P8" s="109">
        <f>+'Urb MCS'!R118</f>
        <v>560</v>
      </c>
      <c r="Q8" s="444">
        <f>+'Urb MCS'!S118</f>
        <v>560</v>
      </c>
      <c r="R8" s="109">
        <f>+'Urb MCS'!T118</f>
        <v>560</v>
      </c>
      <c r="S8" s="444">
        <f>+'Urb MCS'!U118</f>
        <v>490</v>
      </c>
      <c r="T8" s="109">
        <f>+'Urb MCS'!V118</f>
        <v>420</v>
      </c>
      <c r="U8" s="449">
        <f>+'Urb MCS'!X118</f>
        <v>140</v>
      </c>
      <c r="V8" s="450">
        <f>+'Urb MCS'!Y118</f>
        <v>70</v>
      </c>
      <c r="W8" s="454">
        <f>+'Urb MCS'!Z118</f>
        <v>70</v>
      </c>
      <c r="X8" s="450">
        <f>+'Urb MCS'!AA118</f>
        <v>0</v>
      </c>
      <c r="Y8" s="61"/>
    </row>
    <row r="9" spans="2:26" ht="24" customHeight="1" thickBot="1">
      <c r="B9" s="199" t="s">
        <v>136</v>
      </c>
      <c r="C9" s="220">
        <f>+'Urb MCS'!E193</f>
        <v>1060</v>
      </c>
      <c r="D9" s="109">
        <f>+'Urb MCS'!F193</f>
        <v>1200</v>
      </c>
      <c r="E9" s="444">
        <f>+'Urb MCS'!G193</f>
        <v>3310</v>
      </c>
      <c r="F9" s="109">
        <f>+'Urb MCS'!H193</f>
        <v>3880</v>
      </c>
      <c r="G9" s="444">
        <f>+'Urb MCS'!I193</f>
        <v>3520</v>
      </c>
      <c r="H9" s="109">
        <f>+'Urb MCS'!J193</f>
        <v>3520</v>
      </c>
      <c r="I9" s="444">
        <f>+'Urb MCS'!K193</f>
        <v>3570</v>
      </c>
      <c r="J9" s="109">
        <f>+'Urb MCS'!L193</f>
        <v>3640</v>
      </c>
      <c r="K9" s="444">
        <f>+'Urb MCS'!M193</f>
        <v>3640</v>
      </c>
      <c r="L9" s="109">
        <f>+'Urb MCS'!N193</f>
        <v>3910</v>
      </c>
      <c r="M9" s="444">
        <f>+'Urb MCS'!O193</f>
        <v>4570</v>
      </c>
      <c r="N9" s="109">
        <f>+'Urb MCS'!P193</f>
        <v>4550</v>
      </c>
      <c r="O9" s="444">
        <f>+'Urb MCS'!Q193</f>
        <v>4570</v>
      </c>
      <c r="P9" s="109">
        <f>+'Urb MCS'!R193</f>
        <v>4570</v>
      </c>
      <c r="Q9" s="444">
        <f>+'Urb MCS'!S193</f>
        <v>4570</v>
      </c>
      <c r="R9" s="109">
        <f>+'Urb MCS'!T193</f>
        <v>4270</v>
      </c>
      <c r="S9" s="444">
        <f>+'Urb MCS'!U193</f>
        <v>4150</v>
      </c>
      <c r="T9" s="109">
        <f>+'Urb MCS'!V193</f>
        <v>1330</v>
      </c>
      <c r="U9" s="449">
        <f>+'Urb MCS'!X193</f>
        <v>280</v>
      </c>
      <c r="V9" s="450">
        <f>+'Urb MCS'!Y193</f>
        <v>210</v>
      </c>
      <c r="W9" s="454">
        <f>+'Urb MCS'!Z193</f>
        <v>140</v>
      </c>
      <c r="X9" s="450">
        <f>+'Urb MCS'!AA193</f>
        <v>60</v>
      </c>
      <c r="Y9" s="61"/>
    </row>
    <row r="10" spans="2:26" ht="24" customHeight="1" thickBot="1">
      <c r="B10" s="18" t="s">
        <v>261</v>
      </c>
      <c r="C10" s="220">
        <f>+'Urb MCS'!E246</f>
        <v>0</v>
      </c>
      <c r="D10" s="109">
        <f>+'Urb MCS'!F246</f>
        <v>400</v>
      </c>
      <c r="E10" s="444">
        <f>+'Urb MCS'!G246</f>
        <v>903.3</v>
      </c>
      <c r="F10" s="109">
        <f>+'Urb MCS'!H246</f>
        <v>1221.7</v>
      </c>
      <c r="G10" s="444">
        <f>+'Urb MCS'!I246</f>
        <v>1320</v>
      </c>
      <c r="H10" s="109">
        <f>+'Urb MCS'!J246</f>
        <v>1380</v>
      </c>
      <c r="I10" s="444">
        <f>+'Urb MCS'!K246</f>
        <v>1265</v>
      </c>
      <c r="J10" s="109">
        <f>+'Urb MCS'!L246</f>
        <v>1265</v>
      </c>
      <c r="K10" s="444">
        <f>+'Urb MCS'!M246</f>
        <v>1115</v>
      </c>
      <c r="L10" s="109">
        <f>+'Urb MCS'!N246</f>
        <v>1575</v>
      </c>
      <c r="M10" s="444">
        <f>+'Urb MCS'!O246</f>
        <v>1625</v>
      </c>
      <c r="N10" s="109">
        <f>+'Urb MCS'!P246</f>
        <v>1750</v>
      </c>
      <c r="O10" s="444">
        <f>+'Urb MCS'!Q246</f>
        <v>1730</v>
      </c>
      <c r="P10" s="109">
        <f>+'Urb MCS'!R246</f>
        <v>1750</v>
      </c>
      <c r="Q10" s="444">
        <f>+'Urb MCS'!S246</f>
        <v>1610</v>
      </c>
      <c r="R10" s="109">
        <f>+'Urb MCS'!T246</f>
        <v>1630</v>
      </c>
      <c r="S10" s="444">
        <f>+'Urb MCS'!U246</f>
        <v>1560</v>
      </c>
      <c r="T10" s="109">
        <f>+'Urb MCS'!V246</f>
        <v>1120</v>
      </c>
      <c r="U10" s="449">
        <f>+'Urb MCS'!X246</f>
        <v>120</v>
      </c>
      <c r="V10" s="450">
        <f>+'Urb MCS'!Y246</f>
        <v>0</v>
      </c>
      <c r="W10" s="454">
        <f>+'Urb MCS'!Z246</f>
        <v>0</v>
      </c>
      <c r="X10" s="450">
        <f>+'Urb MCS'!AA246</f>
        <v>0</v>
      </c>
      <c r="Y10" s="61"/>
    </row>
    <row r="11" spans="2:26" ht="24" customHeight="1" thickBot="1">
      <c r="B11" s="199" t="s">
        <v>334</v>
      </c>
      <c r="C11" s="220">
        <f>+'Urb MCS'!E276</f>
        <v>0</v>
      </c>
      <c r="D11" s="109">
        <f>+'Urb MCS'!F276</f>
        <v>200</v>
      </c>
      <c r="E11" s="444">
        <f>+'Urb MCS'!G276</f>
        <v>620</v>
      </c>
      <c r="F11" s="109">
        <f>+'Urb MCS'!H276</f>
        <v>830</v>
      </c>
      <c r="G11" s="444">
        <f>+'Urb MCS'!I276</f>
        <v>830</v>
      </c>
      <c r="H11" s="109">
        <f>+'Urb MCS'!J276</f>
        <v>830</v>
      </c>
      <c r="I11" s="444">
        <f>+'Urb MCS'!K276</f>
        <v>970</v>
      </c>
      <c r="J11" s="109">
        <f>+'Urb MCS'!L276</f>
        <v>900</v>
      </c>
      <c r="K11" s="444">
        <f>+'Urb MCS'!M276</f>
        <v>970</v>
      </c>
      <c r="L11" s="109">
        <f>+'Urb MCS'!N276</f>
        <v>970</v>
      </c>
      <c r="M11" s="444">
        <f>+'Urb MCS'!O276</f>
        <v>970</v>
      </c>
      <c r="N11" s="109">
        <f>+'Urb MCS'!P276</f>
        <v>970</v>
      </c>
      <c r="O11" s="444">
        <f>+'Urb MCS'!Q276</f>
        <v>980</v>
      </c>
      <c r="P11" s="109">
        <f>+'Urb MCS'!R276</f>
        <v>960</v>
      </c>
      <c r="Q11" s="444">
        <f>+'Urb MCS'!S276</f>
        <v>900</v>
      </c>
      <c r="R11" s="109">
        <f>+'Urb MCS'!T276</f>
        <v>900</v>
      </c>
      <c r="S11" s="444">
        <f>+'Urb MCS'!U276</f>
        <v>970</v>
      </c>
      <c r="T11" s="109">
        <f>+'Urb MCS'!V276</f>
        <v>830</v>
      </c>
      <c r="U11" s="449">
        <f>+'Urb MCS'!X276</f>
        <v>210</v>
      </c>
      <c r="V11" s="450">
        <f>+'Urb MCS'!Y276</f>
        <v>140</v>
      </c>
      <c r="W11" s="454">
        <f>+'Urb MCS'!Z276</f>
        <v>70</v>
      </c>
      <c r="X11" s="450">
        <f>+'Urb MCS'!AA276</f>
        <v>0</v>
      </c>
      <c r="Y11" s="61"/>
    </row>
    <row r="12" spans="2:26" ht="24" customHeight="1" thickBot="1">
      <c r="B12" s="199" t="s">
        <v>374</v>
      </c>
      <c r="C12" s="222">
        <f>+'Urb MCS'!E281</f>
        <v>0</v>
      </c>
      <c r="D12" s="223">
        <f>+'Urb MCS'!F281</f>
        <v>0</v>
      </c>
      <c r="E12" s="445" cm="1">
        <f t="array" ref="E12:T12">+'Urb MCS'!G281:V281</f>
        <v>70</v>
      </c>
      <c r="F12" s="223">
        <v>70</v>
      </c>
      <c r="G12" s="445">
        <v>70</v>
      </c>
      <c r="H12" s="223">
        <v>70</v>
      </c>
      <c r="I12" s="445">
        <v>70</v>
      </c>
      <c r="J12" s="223">
        <v>70</v>
      </c>
      <c r="K12" s="445">
        <v>140</v>
      </c>
      <c r="L12" s="223">
        <v>140</v>
      </c>
      <c r="M12" s="445">
        <v>140</v>
      </c>
      <c r="N12" s="223">
        <v>140</v>
      </c>
      <c r="O12" s="445">
        <v>140</v>
      </c>
      <c r="P12" s="223">
        <v>140</v>
      </c>
      <c r="Q12" s="445">
        <v>70</v>
      </c>
      <c r="R12" s="223">
        <v>70</v>
      </c>
      <c r="S12" s="445">
        <v>70</v>
      </c>
      <c r="T12" s="223">
        <v>0</v>
      </c>
      <c r="U12" s="451">
        <f>+'Urb MCS'!X281</f>
        <v>0</v>
      </c>
      <c r="V12" s="452">
        <f>+'Urb MCS'!Y281</f>
        <v>0</v>
      </c>
      <c r="W12" s="455">
        <f>+'Urb MCS'!Z281</f>
        <v>0</v>
      </c>
      <c r="X12" s="452">
        <f>+'Urb MCS'!AA281</f>
        <v>0</v>
      </c>
      <c r="Y12" s="61"/>
    </row>
    <row r="13" spans="2:26" ht="17" thickBot="1">
      <c r="Y13" s="61"/>
    </row>
    <row r="14" spans="2:26" ht="19" thickBot="1">
      <c r="B14" s="110" t="s">
        <v>397</v>
      </c>
      <c r="C14" s="152">
        <f>SUM(C4:C13)</f>
        <v>1060</v>
      </c>
      <c r="D14" s="153">
        <f>SUM(D4:D13)</f>
        <v>2010</v>
      </c>
      <c r="E14" s="153">
        <f>SUM(E4:E13)</f>
        <v>7496.3200000000006</v>
      </c>
      <c r="F14" s="153">
        <f>SUM(F4:F12)</f>
        <v>8864.91</v>
      </c>
      <c r="G14" s="153">
        <f t="shared" ref="G14:T14" si="0">SUM(G4:G13)</f>
        <v>8999.59</v>
      </c>
      <c r="H14" s="153">
        <f t="shared" si="0"/>
        <v>9495.23</v>
      </c>
      <c r="I14" s="153">
        <f t="shared" si="0"/>
        <v>9644.39</v>
      </c>
      <c r="J14" s="153">
        <f t="shared" si="0"/>
        <v>9644.35</v>
      </c>
      <c r="K14" s="153">
        <f t="shared" si="0"/>
        <v>9545.02</v>
      </c>
      <c r="L14" s="153">
        <f t="shared" si="0"/>
        <v>10136.299999999999</v>
      </c>
      <c r="M14" s="153">
        <f t="shared" si="0"/>
        <v>10919.92</v>
      </c>
      <c r="N14" s="153">
        <f t="shared" si="0"/>
        <v>11054.58</v>
      </c>
      <c r="O14" s="153">
        <f t="shared" si="0"/>
        <v>11002.06</v>
      </c>
      <c r="P14" s="153">
        <f t="shared" si="0"/>
        <v>11072.619999999999</v>
      </c>
      <c r="Q14" s="153">
        <f t="shared" si="0"/>
        <v>10804.279999999999</v>
      </c>
      <c r="R14" s="153">
        <f t="shared" si="0"/>
        <v>10425.1</v>
      </c>
      <c r="S14" s="153">
        <f t="shared" si="0"/>
        <v>10319.619999999999</v>
      </c>
      <c r="T14" s="153">
        <f t="shared" si="0"/>
        <v>5410</v>
      </c>
      <c r="U14" s="153">
        <f>SUM(U4:U12)</f>
        <v>960</v>
      </c>
      <c r="V14" s="153">
        <f>SUM(V4:V12)</f>
        <v>490</v>
      </c>
      <c r="W14" s="153">
        <f>SUM(W4:W12)</f>
        <v>350</v>
      </c>
      <c r="X14" s="459">
        <f>SUM(X4:X12)</f>
        <v>130</v>
      </c>
      <c r="Y14" s="61"/>
      <c r="Z14" s="581">
        <f>AVERAGE(C14:X14)</f>
        <v>7265.1950000000006</v>
      </c>
    </row>
    <row r="17" spans="15:16">
      <c r="O17" t="s">
        <v>736</v>
      </c>
      <c r="P17" s="582">
        <f>AVERAGE(E14:S14)</f>
        <v>9961.6193333333322</v>
      </c>
    </row>
    <row r="18" spans="15:16">
      <c r="O18">
        <f>SUM(E14:S14)</f>
        <v>149424.28999999998</v>
      </c>
    </row>
  </sheetData>
  <mergeCells count="2">
    <mergeCell ref="C2:K2"/>
    <mergeCell ref="L2:W2"/>
  </mergeCells>
  <pageMargins left="0.7" right="0.7" top="0.75" bottom="0.75" header="0.3" footer="0.3"/>
  <ignoredErrors>
    <ignoredError sqref="F14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B5A46-8568-BA44-8BAC-975DFC66BD86}">
  <dimension ref="C2:Y33"/>
  <sheetViews>
    <sheetView topLeftCell="C2" workbookViewId="0">
      <selection activeCell="Q16" sqref="Q16"/>
    </sheetView>
  </sheetViews>
  <sheetFormatPr baseColWidth="10" defaultRowHeight="16"/>
  <cols>
    <col min="3" max="3" width="36.83203125" customWidth="1"/>
  </cols>
  <sheetData>
    <row r="2" spans="3:25" ht="17" thickBot="1"/>
    <row r="3" spans="3:25" ht="23" thickBot="1">
      <c r="D3" s="514">
        <v>2025</v>
      </c>
      <c r="E3" s="515"/>
      <c r="F3" s="515"/>
      <c r="G3" s="515"/>
      <c r="H3" s="515"/>
      <c r="I3" s="515"/>
      <c r="J3" s="515"/>
      <c r="K3" s="515"/>
      <c r="L3" s="516"/>
      <c r="M3" s="514">
        <v>2026</v>
      </c>
      <c r="N3" s="515"/>
      <c r="O3" s="515"/>
      <c r="P3" s="515"/>
      <c r="Q3" s="515"/>
      <c r="R3" s="515"/>
      <c r="S3" s="515"/>
      <c r="T3" s="515"/>
      <c r="U3" s="515"/>
      <c r="V3" s="515"/>
      <c r="W3" s="515"/>
      <c r="X3" s="515"/>
      <c r="Y3" s="516"/>
    </row>
    <row r="4" spans="3:25" ht="17" thickBot="1">
      <c r="D4" s="152" t="s">
        <v>389</v>
      </c>
      <c r="E4" s="153" t="s">
        <v>390</v>
      </c>
      <c r="F4" s="115" t="s">
        <v>379</v>
      </c>
      <c r="G4" s="115" t="s">
        <v>380</v>
      </c>
      <c r="H4" s="115" t="s">
        <v>381</v>
      </c>
      <c r="I4" s="115" t="s">
        <v>382</v>
      </c>
      <c r="J4" s="115" t="s">
        <v>383</v>
      </c>
      <c r="K4" s="115" t="s">
        <v>384</v>
      </c>
      <c r="L4" s="115" t="s">
        <v>385</v>
      </c>
      <c r="M4" s="115" t="s">
        <v>386</v>
      </c>
      <c r="N4" s="115" t="s">
        <v>387</v>
      </c>
      <c r="O4" s="115" t="s">
        <v>388</v>
      </c>
      <c r="P4" s="115" t="s">
        <v>389</v>
      </c>
      <c r="Q4" s="115" t="s">
        <v>390</v>
      </c>
      <c r="R4" s="115" t="s">
        <v>379</v>
      </c>
      <c r="S4" s="115" t="s">
        <v>380</v>
      </c>
      <c r="T4" s="115" t="s">
        <v>381</v>
      </c>
      <c r="U4" s="117" t="s">
        <v>382</v>
      </c>
      <c r="V4" s="151" t="s">
        <v>383</v>
      </c>
      <c r="W4" s="147" t="s">
        <v>384</v>
      </c>
      <c r="X4" s="148" t="s">
        <v>385</v>
      </c>
      <c r="Y4" s="143" t="s">
        <v>395</v>
      </c>
    </row>
    <row r="5" spans="3:25">
      <c r="C5" s="145" t="s">
        <v>409</v>
      </c>
      <c r="D5" s="81">
        <v>0</v>
      </c>
      <c r="E5" s="155">
        <v>0</v>
      </c>
      <c r="F5" s="155">
        <v>4200</v>
      </c>
      <c r="G5" s="155">
        <v>4200</v>
      </c>
      <c r="H5" s="155">
        <v>4200</v>
      </c>
      <c r="I5" s="155">
        <v>4200</v>
      </c>
      <c r="J5" s="155">
        <v>4200</v>
      </c>
      <c r="K5" s="155">
        <v>4200</v>
      </c>
      <c r="L5" s="155">
        <v>4200</v>
      </c>
      <c r="M5" s="155">
        <v>4200</v>
      </c>
      <c r="N5" s="155">
        <v>4200</v>
      </c>
      <c r="O5" s="155">
        <v>4200</v>
      </c>
      <c r="P5" s="155">
        <v>4200</v>
      </c>
      <c r="Q5" s="155">
        <v>4200</v>
      </c>
      <c r="R5" s="155">
        <v>4200</v>
      </c>
      <c r="S5" s="155">
        <v>4200</v>
      </c>
      <c r="T5" s="155">
        <v>4200</v>
      </c>
      <c r="U5" s="156">
        <v>4200</v>
      </c>
      <c r="V5" s="149"/>
      <c r="W5" s="74"/>
      <c r="X5" s="74"/>
      <c r="Y5" s="75"/>
    </row>
    <row r="6" spans="3:25">
      <c r="C6" s="146" t="s">
        <v>410</v>
      </c>
      <c r="D6" s="82">
        <v>0</v>
      </c>
      <c r="E6" s="154">
        <v>0</v>
      </c>
      <c r="F6" s="154">
        <v>4200</v>
      </c>
      <c r="G6" s="154">
        <v>4200</v>
      </c>
      <c r="H6" s="154">
        <v>4200</v>
      </c>
      <c r="I6" s="154">
        <v>4200</v>
      </c>
      <c r="J6" s="154">
        <v>4200</v>
      </c>
      <c r="K6" s="154">
        <v>4200</v>
      </c>
      <c r="L6" s="154">
        <v>4200</v>
      </c>
      <c r="M6" s="154">
        <v>4200</v>
      </c>
      <c r="N6" s="154">
        <v>4200</v>
      </c>
      <c r="O6" s="154">
        <v>4200</v>
      </c>
      <c r="P6" s="154">
        <v>4200</v>
      </c>
      <c r="Q6" s="154">
        <v>4200</v>
      </c>
      <c r="R6" s="154">
        <v>4200</v>
      </c>
      <c r="S6" s="154">
        <v>4200</v>
      </c>
      <c r="T6" s="154">
        <v>4200</v>
      </c>
      <c r="U6" s="157">
        <v>4200</v>
      </c>
      <c r="V6" s="144"/>
      <c r="W6" s="67"/>
      <c r="X6" s="67"/>
      <c r="Y6" s="77"/>
    </row>
    <row r="7" spans="3:25">
      <c r="C7" s="146" t="s">
        <v>406</v>
      </c>
      <c r="D7" s="82">
        <v>0</v>
      </c>
      <c r="E7" s="154">
        <v>0</v>
      </c>
      <c r="F7" s="154">
        <v>800</v>
      </c>
      <c r="G7" s="154">
        <v>800</v>
      </c>
      <c r="H7" s="154">
        <v>800</v>
      </c>
      <c r="I7" s="154">
        <v>800</v>
      </c>
      <c r="J7" s="154">
        <v>800</v>
      </c>
      <c r="K7" s="154">
        <v>800</v>
      </c>
      <c r="L7" s="154">
        <v>800</v>
      </c>
      <c r="M7" s="154">
        <v>800</v>
      </c>
      <c r="N7" s="154">
        <v>800</v>
      </c>
      <c r="O7" s="154">
        <v>800</v>
      </c>
      <c r="P7" s="154">
        <v>800</v>
      </c>
      <c r="Q7" s="154">
        <v>800</v>
      </c>
      <c r="R7" s="154">
        <v>800</v>
      </c>
      <c r="S7" s="154">
        <v>800</v>
      </c>
      <c r="T7" s="154">
        <v>800</v>
      </c>
      <c r="U7" s="157">
        <v>800</v>
      </c>
      <c r="V7" s="144"/>
      <c r="W7" s="67"/>
      <c r="X7" s="67"/>
      <c r="Y7" s="77"/>
    </row>
    <row r="8" spans="3:25">
      <c r="C8" s="146" t="s">
        <v>415</v>
      </c>
      <c r="D8" s="82">
        <v>0</v>
      </c>
      <c r="E8" s="154">
        <v>0</v>
      </c>
      <c r="F8" s="154">
        <v>0</v>
      </c>
      <c r="G8" s="154">
        <v>0</v>
      </c>
      <c r="H8" s="154">
        <v>0</v>
      </c>
      <c r="I8" s="154">
        <v>0</v>
      </c>
      <c r="J8" s="154">
        <v>0</v>
      </c>
      <c r="K8" s="154">
        <v>0</v>
      </c>
      <c r="L8" s="154">
        <v>0</v>
      </c>
      <c r="M8" s="154">
        <v>0</v>
      </c>
      <c r="N8" s="154">
        <v>0</v>
      </c>
      <c r="O8" s="154">
        <v>1485</v>
      </c>
      <c r="P8" s="154">
        <v>0</v>
      </c>
      <c r="Q8" s="154">
        <v>554.79999999999995</v>
      </c>
      <c r="R8" s="154">
        <v>0</v>
      </c>
      <c r="S8" s="154">
        <v>0</v>
      </c>
      <c r="T8" s="154">
        <v>0</v>
      </c>
      <c r="U8" s="157">
        <v>0</v>
      </c>
      <c r="V8" s="144"/>
      <c r="W8" s="67"/>
      <c r="X8" s="67"/>
      <c r="Y8" s="77"/>
    </row>
    <row r="9" spans="3:25">
      <c r="C9" s="146" t="s">
        <v>689</v>
      </c>
      <c r="D9" s="82">
        <v>0</v>
      </c>
      <c r="E9" s="154">
        <v>0</v>
      </c>
      <c r="F9" s="154">
        <v>0</v>
      </c>
      <c r="G9" s="154">
        <v>0</v>
      </c>
      <c r="H9" s="440">
        <v>0</v>
      </c>
      <c r="I9" s="154">
        <v>30</v>
      </c>
      <c r="J9" s="154">
        <v>0</v>
      </c>
      <c r="K9" s="154">
        <v>0</v>
      </c>
      <c r="L9" s="154">
        <v>0</v>
      </c>
      <c r="M9" s="154">
        <v>30</v>
      </c>
      <c r="N9" s="154">
        <v>0</v>
      </c>
      <c r="O9" s="154">
        <v>90</v>
      </c>
      <c r="P9" s="154">
        <v>0</v>
      </c>
      <c r="Q9" s="154">
        <v>0</v>
      </c>
      <c r="R9" s="154">
        <v>0</v>
      </c>
      <c r="S9" s="154">
        <v>90</v>
      </c>
      <c r="T9" s="154">
        <v>0</v>
      </c>
      <c r="U9" s="157">
        <v>0</v>
      </c>
      <c r="V9" s="144"/>
      <c r="W9" s="67"/>
      <c r="X9" s="67"/>
      <c r="Y9" s="77"/>
    </row>
    <row r="10" spans="3:25">
      <c r="C10" s="146" t="s">
        <v>408</v>
      </c>
      <c r="D10" s="82">
        <v>0</v>
      </c>
      <c r="E10" s="154">
        <v>0</v>
      </c>
      <c r="F10" s="154">
        <v>0</v>
      </c>
      <c r="G10" s="154">
        <v>0</v>
      </c>
      <c r="H10" s="154">
        <v>0</v>
      </c>
      <c r="I10" s="154">
        <v>0</v>
      </c>
      <c r="J10" s="154">
        <v>0</v>
      </c>
      <c r="K10" s="154">
        <v>0</v>
      </c>
      <c r="L10" s="154" t="s">
        <v>690</v>
      </c>
      <c r="M10" s="154">
        <v>0</v>
      </c>
      <c r="N10" s="154">
        <v>0</v>
      </c>
      <c r="O10" s="154">
        <v>0</v>
      </c>
      <c r="P10" s="154">
        <v>0</v>
      </c>
      <c r="Q10" s="154">
        <v>0</v>
      </c>
      <c r="R10" s="154">
        <v>0</v>
      </c>
      <c r="S10" s="154">
        <v>0</v>
      </c>
      <c r="T10" s="154">
        <v>0</v>
      </c>
      <c r="U10" s="157">
        <v>0</v>
      </c>
      <c r="V10" s="144"/>
      <c r="W10" s="67"/>
      <c r="X10" s="67"/>
      <c r="Y10" s="77"/>
    </row>
    <row r="11" spans="3:25">
      <c r="C11" s="146" t="s">
        <v>414</v>
      </c>
      <c r="D11" s="82">
        <v>0</v>
      </c>
      <c r="E11" s="154">
        <v>0</v>
      </c>
      <c r="F11" s="154">
        <v>0</v>
      </c>
      <c r="G11" s="154">
        <v>20</v>
      </c>
      <c r="H11" s="154">
        <v>30</v>
      </c>
      <c r="I11" s="154">
        <v>0</v>
      </c>
      <c r="J11" s="154">
        <v>0</v>
      </c>
      <c r="K11" s="154">
        <v>0</v>
      </c>
      <c r="L11" s="154">
        <v>0</v>
      </c>
      <c r="M11" s="154">
        <v>0</v>
      </c>
      <c r="N11" s="154">
        <v>0</v>
      </c>
      <c r="O11" s="154">
        <v>0</v>
      </c>
      <c r="P11" s="154">
        <v>0</v>
      </c>
      <c r="Q11" s="154">
        <v>0</v>
      </c>
      <c r="R11" s="154">
        <v>0</v>
      </c>
      <c r="S11" s="154">
        <v>0</v>
      </c>
      <c r="T11" s="154">
        <v>0</v>
      </c>
      <c r="U11" s="157">
        <v>0</v>
      </c>
      <c r="V11" s="144"/>
      <c r="W11" s="67"/>
      <c r="X11" s="67"/>
      <c r="Y11" s="77"/>
    </row>
    <row r="12" spans="3:25" ht="17" thickBot="1">
      <c r="C12" s="163" t="s">
        <v>407</v>
      </c>
      <c r="D12" s="293">
        <v>0</v>
      </c>
      <c r="E12" s="335">
        <v>0</v>
      </c>
      <c r="F12" s="335">
        <v>7.07</v>
      </c>
      <c r="G12" s="335">
        <v>0</v>
      </c>
      <c r="H12" s="335">
        <v>0</v>
      </c>
      <c r="I12" s="335">
        <v>0</v>
      </c>
      <c r="J12" s="335">
        <v>0</v>
      </c>
      <c r="K12" s="335">
        <v>0</v>
      </c>
      <c r="L12" s="335" t="s">
        <v>690</v>
      </c>
      <c r="M12" s="335">
        <v>0</v>
      </c>
      <c r="N12" s="335">
        <v>72</v>
      </c>
      <c r="O12" s="335">
        <v>0</v>
      </c>
      <c r="P12" s="335">
        <v>0</v>
      </c>
      <c r="Q12" s="335">
        <v>0</v>
      </c>
      <c r="R12" s="335">
        <v>0</v>
      </c>
      <c r="S12" s="335">
        <v>0</v>
      </c>
      <c r="T12" s="335">
        <v>0</v>
      </c>
      <c r="U12" s="442">
        <v>0</v>
      </c>
      <c r="V12" s="144"/>
      <c r="W12" s="67"/>
      <c r="X12" s="67"/>
      <c r="Y12" s="77"/>
    </row>
    <row r="13" spans="3:25" ht="17" thickBot="1">
      <c r="C13" s="164" t="s">
        <v>411</v>
      </c>
      <c r="D13" s="95">
        <f>SUM(D5:D12)</f>
        <v>0</v>
      </c>
      <c r="E13" s="95">
        <f>SUM(E5:E12)</f>
        <v>0</v>
      </c>
      <c r="F13" s="95">
        <f>SUM(F5:F12)</f>
        <v>9207.07</v>
      </c>
      <c r="G13" s="60">
        <f>SUM(G5:G12)</f>
        <v>9220</v>
      </c>
      <c r="H13" s="97">
        <f t="shared" ref="H13:U13" si="0">SUM(H5:H12)</f>
        <v>9230</v>
      </c>
      <c r="I13" s="96">
        <f t="shared" si="0"/>
        <v>9230</v>
      </c>
      <c r="J13" s="96">
        <f t="shared" si="0"/>
        <v>9200</v>
      </c>
      <c r="K13" s="162">
        <f t="shared" si="0"/>
        <v>9200</v>
      </c>
      <c r="L13" s="95">
        <f t="shared" si="0"/>
        <v>9200</v>
      </c>
      <c r="M13" s="95">
        <f t="shared" si="0"/>
        <v>9230</v>
      </c>
      <c r="N13" s="95">
        <f t="shared" si="0"/>
        <v>9272</v>
      </c>
      <c r="O13" s="60">
        <f t="shared" si="0"/>
        <v>10775</v>
      </c>
      <c r="P13" s="97">
        <f t="shared" si="0"/>
        <v>9200</v>
      </c>
      <c r="Q13" s="96">
        <f t="shared" si="0"/>
        <v>9754.7999999999993</v>
      </c>
      <c r="R13" s="96">
        <f t="shared" si="0"/>
        <v>9200</v>
      </c>
      <c r="S13" s="162">
        <f t="shared" si="0"/>
        <v>9290</v>
      </c>
      <c r="T13" s="97">
        <f t="shared" si="0"/>
        <v>9200</v>
      </c>
      <c r="U13" s="96">
        <f t="shared" si="0"/>
        <v>9200</v>
      </c>
      <c r="V13" s="150"/>
      <c r="W13" s="79"/>
      <c r="X13" s="79"/>
      <c r="Y13" s="80"/>
    </row>
    <row r="15" spans="3:25" ht="17" thickBot="1"/>
    <row r="16" spans="3:25" ht="17" thickBot="1">
      <c r="C16" s="523" t="s">
        <v>687</v>
      </c>
      <c r="D16" s="524"/>
      <c r="E16" s="524"/>
      <c r="F16" s="524"/>
      <c r="G16" s="524"/>
      <c r="H16" s="524"/>
      <c r="I16" s="525"/>
      <c r="J16" s="401">
        <v>227.2</v>
      </c>
      <c r="M16" s="526" t="s">
        <v>700</v>
      </c>
      <c r="N16" s="527"/>
    </row>
    <row r="17" spans="3:14" ht="17" thickBot="1">
      <c r="C17" s="523" t="s">
        <v>688</v>
      </c>
      <c r="D17" s="524"/>
      <c r="E17" s="524"/>
      <c r="F17" s="524"/>
      <c r="G17" s="524"/>
      <c r="H17" s="524"/>
      <c r="I17" s="525"/>
      <c r="J17" s="441">
        <v>26.4</v>
      </c>
      <c r="M17" s="73" t="s">
        <v>379</v>
      </c>
      <c r="N17" s="156">
        <v>0.6</v>
      </c>
    </row>
    <row r="18" spans="3:14">
      <c r="M18" s="76" t="s">
        <v>380</v>
      </c>
      <c r="N18" s="157">
        <v>0.45</v>
      </c>
    </row>
    <row r="19" spans="3:14">
      <c r="M19" s="76" t="s">
        <v>381</v>
      </c>
      <c r="N19" s="157">
        <v>0.05</v>
      </c>
    </row>
    <row r="20" spans="3:14">
      <c r="M20" s="76" t="s">
        <v>382</v>
      </c>
      <c r="N20" s="157">
        <v>0.05</v>
      </c>
    </row>
    <row r="21" spans="3:14">
      <c r="M21" s="76" t="s">
        <v>383</v>
      </c>
      <c r="N21" s="157">
        <v>0.05</v>
      </c>
    </row>
    <row r="22" spans="3:14">
      <c r="M22" s="76" t="s">
        <v>384</v>
      </c>
      <c r="N22" s="157">
        <v>0.05</v>
      </c>
    </row>
    <row r="23" spans="3:14">
      <c r="M23" s="76" t="s">
        <v>385</v>
      </c>
      <c r="N23" s="157">
        <v>0.5</v>
      </c>
    </row>
    <row r="24" spans="3:14">
      <c r="M24" s="76" t="s">
        <v>692</v>
      </c>
      <c r="N24" s="157">
        <v>0.45</v>
      </c>
    </row>
    <row r="25" spans="3:14">
      <c r="M25" s="76" t="s">
        <v>387</v>
      </c>
      <c r="N25" s="157">
        <v>0.45</v>
      </c>
    </row>
    <row r="26" spans="3:14">
      <c r="M26" s="76" t="s">
        <v>388</v>
      </c>
      <c r="N26" s="157">
        <v>0.45</v>
      </c>
    </row>
    <row r="27" spans="3:14">
      <c r="M27" s="76" t="s">
        <v>389</v>
      </c>
      <c r="N27" s="157">
        <v>0.45</v>
      </c>
    </row>
    <row r="28" spans="3:14">
      <c r="M28" s="76" t="s">
        <v>390</v>
      </c>
      <c r="N28" s="157">
        <v>0.45</v>
      </c>
    </row>
    <row r="29" spans="3:14">
      <c r="M29" s="76" t="s">
        <v>379</v>
      </c>
      <c r="N29" s="157">
        <v>0.45</v>
      </c>
    </row>
    <row r="30" spans="3:14">
      <c r="M30" s="76" t="s">
        <v>380</v>
      </c>
      <c r="N30" s="157">
        <v>0.45</v>
      </c>
    </row>
    <row r="31" spans="3:14">
      <c r="M31" s="76" t="s">
        <v>701</v>
      </c>
      <c r="N31" s="157">
        <v>0.45</v>
      </c>
    </row>
    <row r="32" spans="3:14" ht="17" thickBot="1">
      <c r="M32" s="78" t="s">
        <v>382</v>
      </c>
      <c r="N32" s="83">
        <v>0.55000000000000004</v>
      </c>
    </row>
    <row r="33" spans="14:14" ht="17" thickBot="1">
      <c r="N33" s="473">
        <f>SUM(N17:N32)</f>
        <v>5.9000000000000012</v>
      </c>
    </row>
  </sheetData>
  <mergeCells count="5">
    <mergeCell ref="D3:L3"/>
    <mergeCell ref="C16:I16"/>
    <mergeCell ref="C17:I17"/>
    <mergeCell ref="M3:Y3"/>
    <mergeCell ref="M16:N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EA9C3-6F26-E241-84F5-CD3C7F2430F1}">
  <sheetPr>
    <tabColor theme="7" tint="0.79998168889431442"/>
  </sheetPr>
  <dimension ref="C1:AB24"/>
  <sheetViews>
    <sheetView zoomScale="94" workbookViewId="0">
      <selection activeCell="F24" sqref="F24"/>
    </sheetView>
  </sheetViews>
  <sheetFormatPr baseColWidth="10" defaultRowHeight="16"/>
  <cols>
    <col min="3" max="3" width="31.83203125" customWidth="1"/>
    <col min="4" max="4" width="11" customWidth="1"/>
    <col min="5" max="5" width="10.83203125" customWidth="1"/>
    <col min="23" max="23" width="11.5" customWidth="1"/>
  </cols>
  <sheetData>
    <row r="1" spans="3:28" ht="17" thickBot="1"/>
    <row r="2" spans="3:28" ht="17" thickBot="1">
      <c r="D2" s="523">
        <v>2025</v>
      </c>
      <c r="E2" s="524"/>
      <c r="F2" s="524"/>
      <c r="G2" s="524"/>
      <c r="H2" s="524"/>
      <c r="I2" s="524"/>
      <c r="J2" s="524"/>
      <c r="K2" s="524"/>
      <c r="L2" s="525"/>
      <c r="M2" s="523">
        <v>2026</v>
      </c>
      <c r="N2" s="524"/>
      <c r="O2" s="524"/>
      <c r="P2" s="524"/>
      <c r="Q2" s="524"/>
      <c r="R2" s="524"/>
      <c r="S2" s="524"/>
      <c r="T2" s="524"/>
      <c r="U2" s="524"/>
      <c r="V2" s="524"/>
      <c r="W2" s="524"/>
      <c r="X2" s="525"/>
      <c r="Y2" s="529">
        <v>2027</v>
      </c>
      <c r="Z2" s="530"/>
      <c r="AA2" s="530"/>
      <c r="AB2" s="531"/>
    </row>
    <row r="3" spans="3:28" ht="17" thickBot="1">
      <c r="D3" s="243" t="s">
        <v>389</v>
      </c>
      <c r="E3" s="245" t="s">
        <v>390</v>
      </c>
      <c r="F3" s="98" t="s">
        <v>379</v>
      </c>
      <c r="G3" s="460" t="s">
        <v>380</v>
      </c>
      <c r="H3" s="460" t="s">
        <v>381</v>
      </c>
      <c r="I3" s="460" t="s">
        <v>382</v>
      </c>
      <c r="J3" s="460" t="s">
        <v>383</v>
      </c>
      <c r="K3" s="460" t="s">
        <v>384</v>
      </c>
      <c r="L3" s="461" t="s">
        <v>385</v>
      </c>
      <c r="M3" s="98" t="s">
        <v>692</v>
      </c>
      <c r="N3" s="460" t="s">
        <v>387</v>
      </c>
      <c r="O3" s="460" t="s">
        <v>388</v>
      </c>
      <c r="P3" s="460" t="s">
        <v>389</v>
      </c>
      <c r="Q3" s="460" t="s">
        <v>390</v>
      </c>
      <c r="R3" s="460" t="s">
        <v>379</v>
      </c>
      <c r="S3" s="460" t="s">
        <v>380</v>
      </c>
      <c r="T3" s="460" t="s">
        <v>381</v>
      </c>
      <c r="U3" s="460" t="s">
        <v>382</v>
      </c>
      <c r="V3" s="460" t="s">
        <v>383</v>
      </c>
      <c r="W3" s="460" t="s">
        <v>384</v>
      </c>
      <c r="X3" s="461" t="s">
        <v>385</v>
      </c>
      <c r="Y3" s="98" t="s">
        <v>386</v>
      </c>
      <c r="Z3" s="460"/>
      <c r="AA3" s="460"/>
      <c r="AB3" s="462"/>
    </row>
    <row r="4" spans="3:28" ht="20" thickBot="1">
      <c r="C4" s="466" t="s">
        <v>693</v>
      </c>
      <c r="D4" s="463">
        <f>+'TOTAL CALLE-MES'!C14</f>
        <v>1060</v>
      </c>
      <c r="E4" s="464">
        <f>+'TOTAL CALLE-MES'!D14</f>
        <v>2010</v>
      </c>
      <c r="F4" s="464">
        <f>+'TOTAL CALLE-MES'!E14</f>
        <v>7496.3200000000006</v>
      </c>
      <c r="G4" s="460">
        <f>+'TOTAL CALLE-MES'!F14</f>
        <v>8864.91</v>
      </c>
      <c r="H4" s="460">
        <f>+'TOTAL CALLE-MES'!G14</f>
        <v>8999.59</v>
      </c>
      <c r="I4" s="460">
        <f>+'TOTAL CALLE-MES'!H14</f>
        <v>9495.23</v>
      </c>
      <c r="J4" s="460">
        <f>+'TOTAL CALLE-MES'!I14</f>
        <v>9644.39</v>
      </c>
      <c r="K4" s="460">
        <f>+'TOTAL CALLE-MES'!J14</f>
        <v>9644.35</v>
      </c>
      <c r="L4" s="460">
        <f>+'TOTAL CALLE-MES'!K14</f>
        <v>9545.02</v>
      </c>
      <c r="M4" s="460">
        <f>+'TOTAL CALLE-MES'!L14</f>
        <v>10136.299999999999</v>
      </c>
      <c r="N4" s="460">
        <f>+'TOTAL CALLE-MES'!M14</f>
        <v>10919.92</v>
      </c>
      <c r="O4" s="460">
        <f>+'TOTAL CALLE-MES'!N14</f>
        <v>11054.58</v>
      </c>
      <c r="P4" s="460">
        <f>+'TOTAL CALLE-MES'!O14</f>
        <v>11002.06</v>
      </c>
      <c r="Q4" s="460">
        <f>+'TOTAL CALLE-MES'!P14</f>
        <v>11072.619999999999</v>
      </c>
      <c r="R4" s="460">
        <f>+'TOTAL CALLE-MES'!Q14</f>
        <v>10804.279999999999</v>
      </c>
      <c r="S4" s="460">
        <f>+'TOTAL CALLE-MES'!R14</f>
        <v>10425.1</v>
      </c>
      <c r="T4" s="460">
        <f>+'TOTAL CALLE-MES'!S14</f>
        <v>10319.619999999999</v>
      </c>
      <c r="U4" s="460">
        <f>+'TOTAL CALLE-MES'!T14</f>
        <v>5410</v>
      </c>
      <c r="V4" s="460">
        <f>+'TOTAL CALLE-MES'!U14</f>
        <v>960</v>
      </c>
      <c r="W4" s="460">
        <f>+'TOTAL CALLE-MES'!V14</f>
        <v>490</v>
      </c>
      <c r="X4" s="460">
        <f>+'TOTAL CALLE-MES'!W14</f>
        <v>350</v>
      </c>
      <c r="Y4" s="460">
        <f>+'TOTAL CALLE-MES'!X14</f>
        <v>130</v>
      </c>
      <c r="Z4" s="460"/>
      <c r="AA4" s="460"/>
      <c r="AB4" s="462"/>
    </row>
    <row r="5" spans="3:28" ht="20" thickBot="1">
      <c r="C5" s="262" t="s">
        <v>694</v>
      </c>
      <c r="D5" s="152">
        <v>0</v>
      </c>
      <c r="E5" s="153">
        <v>0</v>
      </c>
      <c r="F5" s="457">
        <f>+EGRESOS!F13</f>
        <v>9207.07</v>
      </c>
      <c r="G5" s="457">
        <f>+EGRESOS!G13</f>
        <v>9220</v>
      </c>
      <c r="H5" s="457">
        <f>+EGRESOS!H13</f>
        <v>9230</v>
      </c>
      <c r="I5" s="457">
        <f>+EGRESOS!I13</f>
        <v>9230</v>
      </c>
      <c r="J5" s="457">
        <f>+EGRESOS!J13</f>
        <v>9200</v>
      </c>
      <c r="K5" s="457">
        <f>+EGRESOS!K13</f>
        <v>9200</v>
      </c>
      <c r="L5" s="457">
        <f>+EGRESOS!L13</f>
        <v>9200</v>
      </c>
      <c r="M5" s="457">
        <f>+EGRESOS!M13</f>
        <v>9230</v>
      </c>
      <c r="N5" s="457">
        <f>+EGRESOS!N13</f>
        <v>9272</v>
      </c>
      <c r="O5" s="457">
        <f>+EGRESOS!O13</f>
        <v>10775</v>
      </c>
      <c r="P5" s="457">
        <f>+EGRESOS!P13</f>
        <v>9200</v>
      </c>
      <c r="Q5" s="457">
        <f>+EGRESOS!Q13</f>
        <v>9754.7999999999993</v>
      </c>
      <c r="R5" s="457">
        <f>+EGRESOS!R13</f>
        <v>9200</v>
      </c>
      <c r="S5" s="457">
        <f>+EGRESOS!S13</f>
        <v>9290</v>
      </c>
      <c r="T5" s="457">
        <f>+EGRESOS!T13</f>
        <v>9200</v>
      </c>
      <c r="U5" s="457">
        <f>+EGRESOS!U13</f>
        <v>9200</v>
      </c>
      <c r="V5" s="457">
        <f>+EGRESOS!V13</f>
        <v>0</v>
      </c>
      <c r="W5" s="457">
        <f>+EGRESOS!W13</f>
        <v>0</v>
      </c>
      <c r="X5" s="457">
        <f>+EGRESOS!X13</f>
        <v>0</v>
      </c>
      <c r="Y5" s="457">
        <f>+EGRESOS!Y13</f>
        <v>0</v>
      </c>
      <c r="Z5" s="457"/>
      <c r="AA5" s="457"/>
      <c r="AB5" s="458"/>
    </row>
    <row r="6" spans="3:28" ht="20" thickBot="1">
      <c r="C6" s="467"/>
    </row>
    <row r="7" spans="3:28" ht="20" thickBot="1">
      <c r="C7" s="257" t="s">
        <v>695</v>
      </c>
      <c r="D7" s="469">
        <f t="shared" ref="D7:Y7" si="0">(D4-D5)</f>
        <v>1060</v>
      </c>
      <c r="E7" s="470">
        <f t="shared" si="0"/>
        <v>2010</v>
      </c>
      <c r="F7" s="471">
        <f t="shared" si="0"/>
        <v>-1710.7499999999991</v>
      </c>
      <c r="G7" s="471">
        <f t="shared" si="0"/>
        <v>-355.09000000000015</v>
      </c>
      <c r="H7" s="471">
        <f t="shared" si="0"/>
        <v>-230.40999999999985</v>
      </c>
      <c r="I7" s="470">
        <f t="shared" si="0"/>
        <v>265.22999999999956</v>
      </c>
      <c r="J7" s="470">
        <f t="shared" si="0"/>
        <v>444.38999999999942</v>
      </c>
      <c r="K7" s="470">
        <f t="shared" si="0"/>
        <v>444.35000000000036</v>
      </c>
      <c r="L7" s="470">
        <f t="shared" si="0"/>
        <v>345.02000000000044</v>
      </c>
      <c r="M7" s="470">
        <f t="shared" si="0"/>
        <v>906.29999999999927</v>
      </c>
      <c r="N7" s="470">
        <f t="shared" si="0"/>
        <v>1647.92</v>
      </c>
      <c r="O7" s="470">
        <f t="shared" si="0"/>
        <v>279.57999999999993</v>
      </c>
      <c r="P7" s="470">
        <f t="shared" si="0"/>
        <v>1802.0599999999995</v>
      </c>
      <c r="Q7" s="470">
        <f t="shared" si="0"/>
        <v>1317.8199999999997</v>
      </c>
      <c r="R7" s="470">
        <f t="shared" si="0"/>
        <v>1604.2799999999988</v>
      </c>
      <c r="S7" s="470">
        <f t="shared" si="0"/>
        <v>1135.1000000000004</v>
      </c>
      <c r="T7" s="470">
        <f t="shared" si="0"/>
        <v>1119.619999999999</v>
      </c>
      <c r="U7" s="471">
        <f t="shared" si="0"/>
        <v>-3790</v>
      </c>
      <c r="V7" s="470">
        <f t="shared" si="0"/>
        <v>960</v>
      </c>
      <c r="W7" s="470">
        <f t="shared" si="0"/>
        <v>490</v>
      </c>
      <c r="X7" s="470">
        <f t="shared" si="0"/>
        <v>350</v>
      </c>
      <c r="Y7" s="470">
        <f t="shared" si="0"/>
        <v>130</v>
      </c>
      <c r="Z7" s="457"/>
      <c r="AA7" s="457"/>
      <c r="AB7" s="458"/>
    </row>
    <row r="8" spans="3:28" ht="17" thickBot="1"/>
    <row r="9" spans="3:28" ht="20" thickBot="1">
      <c r="C9" s="63" t="s">
        <v>706</v>
      </c>
      <c r="D9" s="465">
        <f>(D7+E7+F7+G7+H7+I7+J7+K7+L7+M7+N7+O7+P7+Q7+R7+S7+T7+U7+V7+W7+X7+Y7+Z1)</f>
        <v>10225.419999999996</v>
      </c>
      <c r="F9" s="529" t="s">
        <v>697</v>
      </c>
      <c r="G9" s="531"/>
    </row>
    <row r="10" spans="3:28" ht="20" thickBot="1">
      <c r="C10" s="63" t="s">
        <v>707</v>
      </c>
      <c r="D10" s="465" t="s">
        <v>393</v>
      </c>
      <c r="F10" s="474">
        <v>46197</v>
      </c>
      <c r="G10" s="156">
        <v>50</v>
      </c>
    </row>
    <row r="11" spans="3:28" ht="20" thickBot="1">
      <c r="C11" s="63" t="s">
        <v>708</v>
      </c>
      <c r="D11" s="465">
        <v>940</v>
      </c>
      <c r="F11" s="475">
        <v>46245</v>
      </c>
      <c r="G11" s="157">
        <v>70</v>
      </c>
    </row>
    <row r="12" spans="3:28" ht="20" thickBot="1">
      <c r="C12" s="472" t="s">
        <v>698</v>
      </c>
      <c r="D12" s="465">
        <f>+G21</f>
        <v>1540</v>
      </c>
      <c r="F12" s="475">
        <v>46338</v>
      </c>
      <c r="G12" s="157">
        <v>100</v>
      </c>
    </row>
    <row r="13" spans="3:28" ht="20" thickBot="1">
      <c r="C13" s="472" t="s">
        <v>699</v>
      </c>
      <c r="D13" s="465">
        <v>-5.9</v>
      </c>
      <c r="F13" s="475">
        <v>46371</v>
      </c>
      <c r="G13" s="157">
        <v>20</v>
      </c>
    </row>
    <row r="14" spans="3:28" ht="20" thickBot="1">
      <c r="C14" s="468" t="s">
        <v>696</v>
      </c>
      <c r="D14" s="465">
        <f>SUM(D9:D13)</f>
        <v>12699.519999999997</v>
      </c>
      <c r="F14" s="475">
        <v>46069</v>
      </c>
      <c r="G14" s="157">
        <v>140</v>
      </c>
    </row>
    <row r="15" spans="3:28">
      <c r="F15" s="475">
        <v>46089</v>
      </c>
      <c r="G15" s="157">
        <v>100</v>
      </c>
    </row>
    <row r="16" spans="3:28">
      <c r="F16" s="475">
        <v>46093</v>
      </c>
      <c r="G16" s="157">
        <v>800</v>
      </c>
    </row>
    <row r="17" spans="3:7">
      <c r="C17" s="477" t="s">
        <v>702</v>
      </c>
      <c r="D17" s="528" t="s">
        <v>703</v>
      </c>
      <c r="F17" s="475">
        <v>46095</v>
      </c>
      <c r="G17" s="157">
        <v>70</v>
      </c>
    </row>
    <row r="18" spans="3:7">
      <c r="C18" s="478" t="s">
        <v>704</v>
      </c>
      <c r="D18" s="528"/>
      <c r="F18" s="475">
        <v>46132</v>
      </c>
      <c r="G18" s="157">
        <v>70</v>
      </c>
    </row>
    <row r="19" spans="3:7">
      <c r="F19" s="475">
        <v>46133</v>
      </c>
      <c r="G19" s="157">
        <v>70</v>
      </c>
    </row>
    <row r="20" spans="3:7" ht="17" thickBot="1">
      <c r="C20" s="477" t="s">
        <v>709</v>
      </c>
      <c r="D20" s="477">
        <f>(V7+W7+X7+Y7)</f>
        <v>1930</v>
      </c>
      <c r="F20" s="476">
        <v>46183</v>
      </c>
      <c r="G20" s="83">
        <v>50</v>
      </c>
    </row>
    <row r="21" spans="3:7" ht="17" thickBot="1">
      <c r="F21" s="391"/>
      <c r="G21" s="313">
        <f>SUM(G10:G20)</f>
        <v>1540</v>
      </c>
    </row>
    <row r="24" spans="3:7">
      <c r="C24" s="479" t="s">
        <v>705</v>
      </c>
      <c r="D24" s="479" t="s">
        <v>737</v>
      </c>
    </row>
  </sheetData>
  <mergeCells count="5">
    <mergeCell ref="D17:D18"/>
    <mergeCell ref="M2:X2"/>
    <mergeCell ref="D2:L2"/>
    <mergeCell ref="Y2:AB2"/>
    <mergeCell ref="F9:G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5A7AC-A453-8D4F-814C-CAEB3EC8C63C}">
  <sheetPr>
    <tabColor theme="5" tint="0.59999389629810485"/>
  </sheetPr>
  <dimension ref="B1:V44"/>
  <sheetViews>
    <sheetView topLeftCell="I1" workbookViewId="0">
      <selection activeCell="T36" sqref="T36"/>
    </sheetView>
  </sheetViews>
  <sheetFormatPr baseColWidth="10" defaultRowHeight="16"/>
  <cols>
    <col min="2" max="2" width="5.6640625" style="61" customWidth="1"/>
    <col min="3" max="3" width="10.83203125" style="61"/>
    <col min="4" max="4" width="29" customWidth="1"/>
    <col min="5" max="5" width="14.83203125" style="61" customWidth="1"/>
    <col min="6" max="6" width="12.83203125" customWidth="1"/>
    <col min="7" max="7" width="19.1640625" customWidth="1"/>
    <col min="8" max="8" width="12.6640625" style="61" customWidth="1"/>
    <col min="11" max="11" width="6.1640625" style="61" customWidth="1"/>
    <col min="12" max="12" width="10.83203125" style="61"/>
    <col min="13" max="13" width="31.83203125" customWidth="1"/>
    <col min="14" max="14" width="10.83203125" style="61"/>
    <col min="16" max="16" width="19.33203125" customWidth="1"/>
    <col min="19" max="19" width="23.1640625" customWidth="1"/>
    <col min="20" max="20" width="22.6640625" style="61" customWidth="1"/>
    <col min="21" max="21" width="16" customWidth="1"/>
    <col min="22" max="22" width="16.5" customWidth="1"/>
  </cols>
  <sheetData>
    <row r="1" spans="2:22" ht="17" thickBot="1"/>
    <row r="2" spans="2:22" ht="17" thickBot="1">
      <c r="B2" s="537" t="s">
        <v>571</v>
      </c>
      <c r="C2" s="538"/>
      <c r="D2" s="538"/>
      <c r="E2" s="538"/>
      <c r="F2" s="538"/>
      <c r="G2" s="538"/>
      <c r="H2" s="539"/>
      <c r="K2" s="537" t="s">
        <v>572</v>
      </c>
      <c r="L2" s="538"/>
      <c r="M2" s="538"/>
      <c r="N2" s="538"/>
      <c r="O2" s="538"/>
      <c r="P2" s="539"/>
    </row>
    <row r="3" spans="2:22" ht="17" thickBot="1">
      <c r="B3" s="406"/>
      <c r="C3" s="407" t="s">
        <v>416</v>
      </c>
      <c r="D3" s="385" t="s">
        <v>417</v>
      </c>
      <c r="E3" s="408" t="s">
        <v>418</v>
      </c>
      <c r="F3" s="409" t="s">
        <v>419</v>
      </c>
      <c r="G3" s="386" t="s">
        <v>420</v>
      </c>
      <c r="H3" s="410" t="s">
        <v>421</v>
      </c>
      <c r="K3" s="406"/>
      <c r="L3" s="407" t="s">
        <v>416</v>
      </c>
      <c r="M3" s="385" t="s">
        <v>417</v>
      </c>
      <c r="N3" s="408" t="s">
        <v>471</v>
      </c>
      <c r="O3" s="386" t="s">
        <v>419</v>
      </c>
      <c r="P3" s="386" t="s">
        <v>420</v>
      </c>
      <c r="S3" s="535" t="s">
        <v>528</v>
      </c>
      <c r="T3" s="536"/>
    </row>
    <row r="4" spans="2:22">
      <c r="B4" s="344">
        <v>1</v>
      </c>
      <c r="C4" s="354">
        <v>45925</v>
      </c>
      <c r="D4" s="345" t="s">
        <v>422</v>
      </c>
      <c r="E4" s="346" t="s">
        <v>423</v>
      </c>
      <c r="F4" s="345"/>
      <c r="G4" s="345" t="s">
        <v>424</v>
      </c>
      <c r="H4" s="347">
        <v>15</v>
      </c>
      <c r="K4" s="344">
        <v>1</v>
      </c>
      <c r="L4" s="354">
        <v>45950</v>
      </c>
      <c r="M4" s="345" t="s">
        <v>462</v>
      </c>
      <c r="N4" s="346"/>
      <c r="O4" s="345" t="s">
        <v>426</v>
      </c>
      <c r="P4" s="358" t="s">
        <v>472</v>
      </c>
      <c r="S4" s="402" t="s">
        <v>529</v>
      </c>
      <c r="T4" s="403" t="s">
        <v>470</v>
      </c>
    </row>
    <row r="5" spans="2:22" ht="17" thickBot="1">
      <c r="B5" s="348">
        <v>2</v>
      </c>
      <c r="C5" s="355">
        <v>45929</v>
      </c>
      <c r="D5" s="343" t="s">
        <v>425</v>
      </c>
      <c r="E5" s="342"/>
      <c r="F5" s="343" t="s">
        <v>426</v>
      </c>
      <c r="G5" s="343" t="s">
        <v>427</v>
      </c>
      <c r="H5" s="349">
        <v>100</v>
      </c>
      <c r="K5" s="348">
        <v>2</v>
      </c>
      <c r="L5" s="355">
        <v>45952</v>
      </c>
      <c r="M5" s="343" t="s">
        <v>473</v>
      </c>
      <c r="N5" s="342" t="s">
        <v>474</v>
      </c>
      <c r="O5" s="343"/>
      <c r="P5" s="359" t="s">
        <v>475</v>
      </c>
      <c r="S5" s="366" t="s">
        <v>530</v>
      </c>
      <c r="T5" s="367" t="s">
        <v>527</v>
      </c>
    </row>
    <row r="6" spans="2:22" ht="17" thickBot="1">
      <c r="B6" s="348">
        <v>3</v>
      </c>
      <c r="C6" s="355">
        <v>45929</v>
      </c>
      <c r="D6" s="343" t="s">
        <v>425</v>
      </c>
      <c r="E6" s="342" t="s">
        <v>423</v>
      </c>
      <c r="F6" s="343"/>
      <c r="G6" s="343" t="s">
        <v>424</v>
      </c>
      <c r="H6" s="349">
        <v>15</v>
      </c>
      <c r="K6" s="348">
        <v>3</v>
      </c>
      <c r="L6" s="355">
        <v>45952</v>
      </c>
      <c r="M6" s="343" t="s">
        <v>476</v>
      </c>
      <c r="N6" s="342" t="s">
        <v>474</v>
      </c>
      <c r="O6" s="343"/>
      <c r="P6" s="359" t="s">
        <v>477</v>
      </c>
      <c r="S6" s="387" t="s">
        <v>531</v>
      </c>
      <c r="T6" s="388" t="s">
        <v>532</v>
      </c>
    </row>
    <row r="7" spans="2:22" ht="17" thickBot="1">
      <c r="B7" s="348">
        <v>4</v>
      </c>
      <c r="C7" s="355">
        <v>45929</v>
      </c>
      <c r="D7" s="343" t="s">
        <v>428</v>
      </c>
      <c r="E7" s="342" t="s">
        <v>429</v>
      </c>
      <c r="F7" s="343" t="s">
        <v>430</v>
      </c>
      <c r="G7" s="343" t="s">
        <v>431</v>
      </c>
      <c r="H7" s="349">
        <v>100</v>
      </c>
      <c r="K7" s="348">
        <v>4</v>
      </c>
      <c r="L7" s="355">
        <v>45952</v>
      </c>
      <c r="M7" s="343" t="s">
        <v>478</v>
      </c>
      <c r="N7" s="342" t="s">
        <v>479</v>
      </c>
      <c r="O7" s="343" t="s">
        <v>480</v>
      </c>
      <c r="P7" s="359" t="s">
        <v>481</v>
      </c>
      <c r="S7" s="357"/>
      <c r="T7" s="365"/>
    </row>
    <row r="8" spans="2:22" ht="17" thickBot="1">
      <c r="B8" s="348">
        <v>5</v>
      </c>
      <c r="C8" s="355">
        <v>45929</v>
      </c>
      <c r="D8" s="343" t="s">
        <v>432</v>
      </c>
      <c r="E8" s="342" t="s">
        <v>429</v>
      </c>
      <c r="F8" s="343"/>
      <c r="G8" s="343" t="s">
        <v>433</v>
      </c>
      <c r="H8" s="349">
        <v>30</v>
      </c>
      <c r="K8" s="348">
        <v>5</v>
      </c>
      <c r="L8" s="355">
        <v>45953</v>
      </c>
      <c r="M8" s="343" t="s">
        <v>482</v>
      </c>
      <c r="N8" s="342" t="s">
        <v>479</v>
      </c>
      <c r="O8" s="343" t="s">
        <v>480</v>
      </c>
      <c r="P8" s="359" t="s">
        <v>481</v>
      </c>
      <c r="S8" s="405" t="s">
        <v>533</v>
      </c>
      <c r="T8"/>
    </row>
    <row r="9" spans="2:22">
      <c r="B9" s="348">
        <v>6</v>
      </c>
      <c r="C9" s="355">
        <v>45929</v>
      </c>
      <c r="D9" s="343" t="s">
        <v>434</v>
      </c>
      <c r="E9" s="342" t="s">
        <v>423</v>
      </c>
      <c r="F9" s="343"/>
      <c r="G9" s="343" t="s">
        <v>435</v>
      </c>
      <c r="H9" s="349">
        <v>45</v>
      </c>
      <c r="K9" s="348">
        <v>6</v>
      </c>
      <c r="L9" s="355">
        <v>45953</v>
      </c>
      <c r="M9" s="343" t="s">
        <v>483</v>
      </c>
      <c r="N9" s="342" t="s">
        <v>479</v>
      </c>
      <c r="O9" s="343"/>
      <c r="P9" s="359" t="s">
        <v>481</v>
      </c>
      <c r="S9" s="368"/>
      <c r="T9" s="376" t="s">
        <v>534</v>
      </c>
      <c r="U9" s="369" t="s">
        <v>420</v>
      </c>
      <c r="V9" s="370" t="s">
        <v>535</v>
      </c>
    </row>
    <row r="10" spans="2:22">
      <c r="B10" s="348">
        <v>7</v>
      </c>
      <c r="C10" s="355">
        <v>45929</v>
      </c>
      <c r="D10" s="343" t="s">
        <v>436</v>
      </c>
      <c r="E10" s="342" t="s">
        <v>423</v>
      </c>
      <c r="F10" s="343"/>
      <c r="G10" s="67"/>
      <c r="H10" s="157"/>
      <c r="K10" s="348">
        <v>7</v>
      </c>
      <c r="L10" s="355">
        <v>45953</v>
      </c>
      <c r="M10" s="343" t="s">
        <v>484</v>
      </c>
      <c r="N10" s="342" t="s">
        <v>479</v>
      </c>
      <c r="O10" s="343"/>
      <c r="P10" s="359" t="s">
        <v>481</v>
      </c>
      <c r="S10" s="371" t="s">
        <v>536</v>
      </c>
      <c r="T10" s="342" t="s">
        <v>537</v>
      </c>
      <c r="U10" s="343" t="s">
        <v>538</v>
      </c>
      <c r="V10" s="372" t="s">
        <v>539</v>
      </c>
    </row>
    <row r="11" spans="2:22" ht="17" thickBot="1">
      <c r="B11" s="348">
        <v>8</v>
      </c>
      <c r="C11" s="355">
        <v>45929</v>
      </c>
      <c r="D11" s="343" t="s">
        <v>437</v>
      </c>
      <c r="E11" s="342" t="s">
        <v>423</v>
      </c>
      <c r="F11" s="343"/>
      <c r="G11" s="67"/>
      <c r="H11" s="157"/>
      <c r="K11" s="348">
        <v>8</v>
      </c>
      <c r="L11" s="355">
        <v>45954</v>
      </c>
      <c r="M11" s="343" t="s">
        <v>485</v>
      </c>
      <c r="N11" s="342" t="s">
        <v>474</v>
      </c>
      <c r="O11" s="343"/>
      <c r="P11" s="359" t="s">
        <v>477</v>
      </c>
      <c r="S11" s="373" t="s">
        <v>540</v>
      </c>
      <c r="T11" s="352" t="s">
        <v>513</v>
      </c>
      <c r="U11" s="351" t="s">
        <v>541</v>
      </c>
      <c r="V11" s="374">
        <v>45961</v>
      </c>
    </row>
    <row r="12" spans="2:22" ht="17" thickBot="1">
      <c r="B12" s="348">
        <v>9</v>
      </c>
      <c r="C12" s="355">
        <v>45930</v>
      </c>
      <c r="D12" s="343" t="s">
        <v>438</v>
      </c>
      <c r="E12" s="342" t="s">
        <v>429</v>
      </c>
      <c r="F12" s="343" t="s">
        <v>430</v>
      </c>
      <c r="G12" s="343" t="s">
        <v>431</v>
      </c>
      <c r="H12" s="349">
        <v>100</v>
      </c>
      <c r="K12" s="348">
        <v>9</v>
      </c>
      <c r="L12" s="355">
        <v>45954</v>
      </c>
      <c r="M12" s="343" t="s">
        <v>486</v>
      </c>
      <c r="N12" s="342" t="s">
        <v>474</v>
      </c>
      <c r="O12" s="343"/>
      <c r="P12" s="359" t="s">
        <v>477</v>
      </c>
      <c r="S12" s="389" t="s">
        <v>542</v>
      </c>
      <c r="T12" s="390" t="s">
        <v>543</v>
      </c>
      <c r="U12" s="336"/>
      <c r="V12" s="336"/>
    </row>
    <row r="13" spans="2:22" ht="17" thickBot="1">
      <c r="B13" s="348">
        <v>10</v>
      </c>
      <c r="C13" s="355">
        <v>45930</v>
      </c>
      <c r="D13" s="343" t="s">
        <v>299</v>
      </c>
      <c r="E13" s="342" t="s">
        <v>429</v>
      </c>
      <c r="F13" s="343" t="s">
        <v>430</v>
      </c>
      <c r="G13" s="343" t="s">
        <v>431</v>
      </c>
      <c r="H13" s="349">
        <v>100</v>
      </c>
      <c r="K13" s="348">
        <v>10</v>
      </c>
      <c r="L13" s="355">
        <v>45954</v>
      </c>
      <c r="M13" s="343" t="s">
        <v>487</v>
      </c>
      <c r="N13" s="342" t="s">
        <v>488</v>
      </c>
      <c r="O13" s="343"/>
      <c r="P13" s="359" t="s">
        <v>489</v>
      </c>
      <c r="S13" s="357"/>
      <c r="T13" s="357"/>
      <c r="U13" s="336"/>
    </row>
    <row r="14" spans="2:22" ht="17" thickBot="1">
      <c r="B14" s="348">
        <v>11</v>
      </c>
      <c r="C14" s="355">
        <v>45930</v>
      </c>
      <c r="D14" s="343" t="s">
        <v>439</v>
      </c>
      <c r="E14" s="342" t="s">
        <v>429</v>
      </c>
      <c r="F14" s="343"/>
      <c r="G14" s="343" t="s">
        <v>433</v>
      </c>
      <c r="H14" s="349">
        <v>30</v>
      </c>
      <c r="K14" s="348">
        <v>11</v>
      </c>
      <c r="L14" s="355">
        <v>45955</v>
      </c>
      <c r="M14" s="343" t="s">
        <v>490</v>
      </c>
      <c r="N14" s="342" t="s">
        <v>491</v>
      </c>
      <c r="O14" s="343" t="s">
        <v>474</v>
      </c>
      <c r="P14" s="359" t="s">
        <v>472</v>
      </c>
      <c r="S14" s="385" t="s">
        <v>544</v>
      </c>
      <c r="T14" s="386" t="s">
        <v>545</v>
      </c>
    </row>
    <row r="15" spans="2:22">
      <c r="B15" s="348">
        <v>12</v>
      </c>
      <c r="C15" s="355">
        <v>45930</v>
      </c>
      <c r="D15" s="343" t="s">
        <v>440</v>
      </c>
      <c r="E15" s="342" t="s">
        <v>441</v>
      </c>
      <c r="F15" s="343"/>
      <c r="G15" s="343" t="s">
        <v>435</v>
      </c>
      <c r="H15" s="349">
        <v>45</v>
      </c>
      <c r="K15" s="348">
        <v>12</v>
      </c>
      <c r="L15" s="355">
        <v>45955</v>
      </c>
      <c r="M15" s="343" t="s">
        <v>492</v>
      </c>
      <c r="N15" s="342" t="s">
        <v>479</v>
      </c>
      <c r="O15" s="343"/>
      <c r="P15" s="359" t="s">
        <v>493</v>
      </c>
      <c r="R15" s="532" t="s">
        <v>554</v>
      </c>
      <c r="S15" s="378" t="s">
        <v>546</v>
      </c>
      <c r="T15" s="379" t="s">
        <v>426</v>
      </c>
    </row>
    <row r="16" spans="2:22">
      <c r="B16" s="348">
        <v>13</v>
      </c>
      <c r="C16" s="355">
        <v>45930</v>
      </c>
      <c r="D16" s="343" t="s">
        <v>442</v>
      </c>
      <c r="E16" s="342" t="s">
        <v>423</v>
      </c>
      <c r="F16" s="343" t="s">
        <v>443</v>
      </c>
      <c r="G16" s="343" t="s">
        <v>444</v>
      </c>
      <c r="H16" s="349">
        <v>50</v>
      </c>
      <c r="K16" s="348">
        <v>13</v>
      </c>
      <c r="L16" s="355">
        <v>45955</v>
      </c>
      <c r="M16" s="343" t="s">
        <v>494</v>
      </c>
      <c r="N16" s="342" t="s">
        <v>479</v>
      </c>
      <c r="O16" s="343"/>
      <c r="P16" s="359" t="s">
        <v>481</v>
      </c>
      <c r="R16" s="533"/>
      <c r="S16" s="380" t="s">
        <v>547</v>
      </c>
      <c r="T16" s="381" t="s">
        <v>426</v>
      </c>
    </row>
    <row r="17" spans="2:21">
      <c r="B17" s="348">
        <v>14</v>
      </c>
      <c r="C17" s="355">
        <v>45929</v>
      </c>
      <c r="D17" s="343" t="s">
        <v>445</v>
      </c>
      <c r="E17" s="342" t="s">
        <v>429</v>
      </c>
      <c r="F17" s="343" t="s">
        <v>430</v>
      </c>
      <c r="G17" s="343" t="s">
        <v>431</v>
      </c>
      <c r="H17" s="349">
        <v>100</v>
      </c>
      <c r="K17" s="348">
        <v>14</v>
      </c>
      <c r="L17" s="355">
        <v>45955</v>
      </c>
      <c r="M17" s="343" t="s">
        <v>495</v>
      </c>
      <c r="N17" s="342" t="s">
        <v>474</v>
      </c>
      <c r="O17" s="343"/>
      <c r="P17" s="359" t="s">
        <v>496</v>
      </c>
      <c r="R17" s="533"/>
      <c r="S17" s="380" t="s">
        <v>548</v>
      </c>
      <c r="T17" s="381" t="s">
        <v>426</v>
      </c>
    </row>
    <row r="18" spans="2:21">
      <c r="B18" s="348">
        <v>15</v>
      </c>
      <c r="C18" s="355">
        <v>45930</v>
      </c>
      <c r="D18" s="343" t="s">
        <v>446</v>
      </c>
      <c r="E18" s="342" t="s">
        <v>423</v>
      </c>
      <c r="F18" s="343"/>
      <c r="G18" s="343" t="s">
        <v>424</v>
      </c>
      <c r="H18" s="349">
        <v>15</v>
      </c>
      <c r="K18" s="348">
        <v>15</v>
      </c>
      <c r="L18" s="355">
        <v>45961</v>
      </c>
      <c r="M18" s="343" t="s">
        <v>497</v>
      </c>
      <c r="N18" s="342" t="s">
        <v>474</v>
      </c>
      <c r="O18" s="343"/>
      <c r="P18" s="359" t="s">
        <v>477</v>
      </c>
      <c r="R18" s="533"/>
      <c r="S18" s="380" t="s">
        <v>549</v>
      </c>
      <c r="T18" s="381" t="s">
        <v>474</v>
      </c>
    </row>
    <row r="19" spans="2:21" ht="17" thickBot="1">
      <c r="B19" s="348">
        <v>16</v>
      </c>
      <c r="C19" s="355">
        <v>45930</v>
      </c>
      <c r="D19" s="343" t="s">
        <v>447</v>
      </c>
      <c r="E19" s="342" t="s">
        <v>429</v>
      </c>
      <c r="F19" s="343"/>
      <c r="G19" s="343" t="s">
        <v>448</v>
      </c>
      <c r="H19" s="349">
        <v>30</v>
      </c>
      <c r="K19" s="348">
        <v>16</v>
      </c>
      <c r="L19" s="355">
        <v>45956</v>
      </c>
      <c r="M19" s="343" t="s">
        <v>498</v>
      </c>
      <c r="N19" s="342" t="s">
        <v>474</v>
      </c>
      <c r="O19" s="343"/>
      <c r="P19" s="359" t="s">
        <v>477</v>
      </c>
      <c r="R19" s="534"/>
      <c r="S19" s="382" t="s">
        <v>550</v>
      </c>
      <c r="T19" s="383" t="s">
        <v>551</v>
      </c>
    </row>
    <row r="20" spans="2:21" ht="17" thickBot="1">
      <c r="B20" s="348">
        <v>17</v>
      </c>
      <c r="C20" s="355">
        <v>45930</v>
      </c>
      <c r="D20" s="343" t="s">
        <v>449</v>
      </c>
      <c r="E20" s="342" t="s">
        <v>429</v>
      </c>
      <c r="F20" s="343"/>
      <c r="G20" s="343" t="s">
        <v>448</v>
      </c>
      <c r="H20" s="349">
        <v>30</v>
      </c>
      <c r="K20" s="348">
        <v>17</v>
      </c>
      <c r="L20" s="355">
        <v>45956</v>
      </c>
      <c r="M20" s="343" t="s">
        <v>499</v>
      </c>
      <c r="N20" s="342" t="s">
        <v>500</v>
      </c>
      <c r="O20" s="343"/>
      <c r="P20" s="359" t="s">
        <v>501</v>
      </c>
      <c r="S20" s="336"/>
      <c r="T20" s="336"/>
    </row>
    <row r="21" spans="2:21" ht="17" thickBot="1">
      <c r="B21" s="348">
        <v>18</v>
      </c>
      <c r="C21" s="355">
        <v>45930</v>
      </c>
      <c r="D21" s="343" t="s">
        <v>450</v>
      </c>
      <c r="E21" s="342" t="s">
        <v>429</v>
      </c>
      <c r="F21" s="343"/>
      <c r="G21" s="343" t="s">
        <v>451</v>
      </c>
      <c r="H21" s="349">
        <v>30</v>
      </c>
      <c r="K21" s="348">
        <v>18</v>
      </c>
      <c r="L21" s="355">
        <v>45956</v>
      </c>
      <c r="M21" s="343" t="s">
        <v>502</v>
      </c>
      <c r="N21" s="342" t="s">
        <v>474</v>
      </c>
      <c r="O21" s="343"/>
      <c r="P21" s="359" t="s">
        <v>477</v>
      </c>
      <c r="S21" s="375" t="s">
        <v>552</v>
      </c>
      <c r="T21" s="384" t="s">
        <v>553</v>
      </c>
    </row>
    <row r="22" spans="2:21">
      <c r="B22" s="348">
        <v>19</v>
      </c>
      <c r="C22" s="355">
        <v>45931</v>
      </c>
      <c r="D22" s="343" t="s">
        <v>452</v>
      </c>
      <c r="E22" s="342" t="s">
        <v>423</v>
      </c>
      <c r="F22" s="343"/>
      <c r="G22" s="343" t="s">
        <v>424</v>
      </c>
      <c r="H22" s="349">
        <v>15</v>
      </c>
      <c r="K22" s="348">
        <v>19</v>
      </c>
      <c r="L22" s="355">
        <v>45956</v>
      </c>
      <c r="M22" s="343" t="s">
        <v>499</v>
      </c>
      <c r="N22" s="342" t="s">
        <v>500</v>
      </c>
      <c r="O22" s="343"/>
      <c r="P22" s="359" t="s">
        <v>501</v>
      </c>
    </row>
    <row r="23" spans="2:21" ht="17" thickBot="1">
      <c r="B23" s="348">
        <v>20</v>
      </c>
      <c r="C23" s="355">
        <v>45933</v>
      </c>
      <c r="D23" s="343" t="s">
        <v>280</v>
      </c>
      <c r="E23" s="342" t="s">
        <v>429</v>
      </c>
      <c r="F23" s="343"/>
      <c r="G23" s="343" t="s">
        <v>433</v>
      </c>
      <c r="H23" s="349">
        <v>30</v>
      </c>
      <c r="K23" s="348">
        <v>20</v>
      </c>
      <c r="L23" s="355">
        <v>45957</v>
      </c>
      <c r="M23" s="343" t="s">
        <v>503</v>
      </c>
      <c r="N23" s="342" t="s">
        <v>479</v>
      </c>
      <c r="O23" s="343"/>
      <c r="P23" s="359" t="s">
        <v>481</v>
      </c>
    </row>
    <row r="24" spans="2:21" ht="17" thickBot="1">
      <c r="B24" s="348">
        <v>21</v>
      </c>
      <c r="C24" s="355">
        <v>45935</v>
      </c>
      <c r="D24" s="343" t="s">
        <v>453</v>
      </c>
      <c r="E24" s="342" t="s">
        <v>423</v>
      </c>
      <c r="F24" s="343" t="s">
        <v>454</v>
      </c>
      <c r="G24" s="343" t="s">
        <v>455</v>
      </c>
      <c r="H24" s="349">
        <v>80</v>
      </c>
      <c r="K24" s="348">
        <v>21</v>
      </c>
      <c r="L24" s="355">
        <v>45957</v>
      </c>
      <c r="M24" s="343" t="s">
        <v>504</v>
      </c>
      <c r="N24" s="342" t="s">
        <v>505</v>
      </c>
      <c r="O24" s="343"/>
      <c r="P24" s="359" t="s">
        <v>506</v>
      </c>
      <c r="S24" s="397" t="s">
        <v>555</v>
      </c>
      <c r="T24"/>
    </row>
    <row r="25" spans="2:21">
      <c r="B25" s="348">
        <v>22</v>
      </c>
      <c r="C25" s="355">
        <v>45936</v>
      </c>
      <c r="D25" s="343" t="s">
        <v>279</v>
      </c>
      <c r="E25" s="342" t="s">
        <v>423</v>
      </c>
      <c r="F25" s="343"/>
      <c r="G25" s="343" t="s">
        <v>456</v>
      </c>
      <c r="H25" s="349">
        <v>15</v>
      </c>
      <c r="K25" s="348">
        <v>22</v>
      </c>
      <c r="L25" s="355">
        <v>45957</v>
      </c>
      <c r="M25" s="343" t="s">
        <v>507</v>
      </c>
      <c r="N25" s="342" t="s">
        <v>474</v>
      </c>
      <c r="O25" s="343"/>
      <c r="P25" s="359" t="s">
        <v>477</v>
      </c>
      <c r="S25" s="393" t="s">
        <v>534</v>
      </c>
      <c r="T25" s="369" t="s">
        <v>420</v>
      </c>
      <c r="U25" s="394" t="s">
        <v>535</v>
      </c>
    </row>
    <row r="26" spans="2:21">
      <c r="B26" s="348">
        <v>23</v>
      </c>
      <c r="C26" s="355">
        <v>45937</v>
      </c>
      <c r="D26" s="343" t="s">
        <v>457</v>
      </c>
      <c r="E26" s="342" t="s">
        <v>429</v>
      </c>
      <c r="F26" s="343"/>
      <c r="G26" s="343" t="s">
        <v>433</v>
      </c>
      <c r="H26" s="349">
        <v>30</v>
      </c>
      <c r="K26" s="348">
        <v>23</v>
      </c>
      <c r="L26" s="355">
        <v>45957</v>
      </c>
      <c r="M26" s="343" t="s">
        <v>508</v>
      </c>
      <c r="N26" s="342" t="s">
        <v>474</v>
      </c>
      <c r="O26" s="343"/>
      <c r="P26" s="359" t="s">
        <v>477</v>
      </c>
      <c r="S26" s="371" t="s">
        <v>556</v>
      </c>
      <c r="T26" s="343" t="s">
        <v>557</v>
      </c>
      <c r="U26" s="395">
        <v>46340</v>
      </c>
    </row>
    <row r="27" spans="2:21">
      <c r="B27" s="348">
        <v>24</v>
      </c>
      <c r="C27" s="355">
        <v>45947</v>
      </c>
      <c r="D27" s="343" t="s">
        <v>458</v>
      </c>
      <c r="E27" s="342" t="s">
        <v>423</v>
      </c>
      <c r="F27" s="343"/>
      <c r="G27" s="343" t="s">
        <v>456</v>
      </c>
      <c r="H27" s="349">
        <v>15</v>
      </c>
      <c r="K27" s="348">
        <v>24</v>
      </c>
      <c r="L27" s="355">
        <v>45958</v>
      </c>
      <c r="M27" s="343" t="s">
        <v>509</v>
      </c>
      <c r="N27" s="342" t="s">
        <v>474</v>
      </c>
      <c r="O27" s="343"/>
      <c r="P27" s="359" t="s">
        <v>477</v>
      </c>
      <c r="S27" s="371" t="s">
        <v>558</v>
      </c>
      <c r="T27" s="343" t="s">
        <v>559</v>
      </c>
      <c r="U27" s="395">
        <v>46347</v>
      </c>
    </row>
    <row r="28" spans="2:21">
      <c r="B28" s="348">
        <v>25</v>
      </c>
      <c r="C28" s="355">
        <v>45947</v>
      </c>
      <c r="D28" s="343" t="s">
        <v>459</v>
      </c>
      <c r="E28" s="342" t="s">
        <v>423</v>
      </c>
      <c r="F28" s="343"/>
      <c r="G28" s="343" t="s">
        <v>456</v>
      </c>
      <c r="H28" s="349">
        <v>15</v>
      </c>
      <c r="K28" s="348">
        <v>25</v>
      </c>
      <c r="L28" s="355">
        <v>45958</v>
      </c>
      <c r="M28" s="343" t="s">
        <v>510</v>
      </c>
      <c r="N28" s="342" t="s">
        <v>474</v>
      </c>
      <c r="O28" s="343"/>
      <c r="P28" s="359" t="s">
        <v>477</v>
      </c>
      <c r="S28" s="371" t="s">
        <v>560</v>
      </c>
      <c r="T28" s="343" t="s">
        <v>561</v>
      </c>
      <c r="U28" s="395">
        <v>46347</v>
      </c>
    </row>
    <row r="29" spans="2:21">
      <c r="B29" s="348">
        <v>26</v>
      </c>
      <c r="C29" s="355">
        <v>45947</v>
      </c>
      <c r="D29" s="343" t="s">
        <v>460</v>
      </c>
      <c r="E29" s="342" t="s">
        <v>423</v>
      </c>
      <c r="F29" s="343"/>
      <c r="G29" s="343" t="s">
        <v>456</v>
      </c>
      <c r="H29" s="349">
        <v>15</v>
      </c>
      <c r="K29" s="348">
        <v>26</v>
      </c>
      <c r="L29" s="355">
        <v>45958</v>
      </c>
      <c r="M29" s="343" t="s">
        <v>501</v>
      </c>
      <c r="N29" s="342" t="s">
        <v>500</v>
      </c>
      <c r="O29" s="343"/>
      <c r="P29" s="359" t="s">
        <v>501</v>
      </c>
      <c r="S29" s="371" t="s">
        <v>562</v>
      </c>
      <c r="T29" s="343" t="s">
        <v>563</v>
      </c>
      <c r="U29" s="395">
        <v>46352</v>
      </c>
    </row>
    <row r="30" spans="2:21">
      <c r="B30" s="348">
        <v>27</v>
      </c>
      <c r="C30" s="355">
        <v>45948</v>
      </c>
      <c r="D30" s="343" t="s">
        <v>461</v>
      </c>
      <c r="E30" s="342" t="s">
        <v>429</v>
      </c>
      <c r="F30" s="343"/>
      <c r="G30" s="343" t="s">
        <v>433</v>
      </c>
      <c r="H30" s="349">
        <v>30</v>
      </c>
      <c r="K30" s="348">
        <v>27</v>
      </c>
      <c r="L30" s="355">
        <v>45959</v>
      </c>
      <c r="M30" s="343" t="s">
        <v>511</v>
      </c>
      <c r="N30" s="342" t="s">
        <v>479</v>
      </c>
      <c r="O30" s="343"/>
      <c r="P30" s="359" t="s">
        <v>481</v>
      </c>
      <c r="S30" s="371" t="s">
        <v>562</v>
      </c>
      <c r="T30" s="343" t="s">
        <v>564</v>
      </c>
      <c r="U30" s="395">
        <v>46360</v>
      </c>
    </row>
    <row r="31" spans="2:21" ht="17" thickBot="1">
      <c r="B31" s="348">
        <v>28</v>
      </c>
      <c r="C31" s="355">
        <v>45950</v>
      </c>
      <c r="D31" s="343" t="s">
        <v>462</v>
      </c>
      <c r="E31" s="342"/>
      <c r="F31" s="343" t="s">
        <v>426</v>
      </c>
      <c r="G31" s="343" t="s">
        <v>427</v>
      </c>
      <c r="H31" s="349">
        <v>100</v>
      </c>
      <c r="K31" s="348">
        <v>28</v>
      </c>
      <c r="L31" s="355">
        <v>45960</v>
      </c>
      <c r="M31" s="343" t="s">
        <v>512</v>
      </c>
      <c r="N31" s="342" t="s">
        <v>474</v>
      </c>
      <c r="O31" s="343"/>
      <c r="P31" s="359" t="s">
        <v>496</v>
      </c>
      <c r="S31" s="373" t="s">
        <v>565</v>
      </c>
      <c r="T31" s="351" t="s">
        <v>566</v>
      </c>
      <c r="U31" s="396">
        <v>46347</v>
      </c>
    </row>
    <row r="32" spans="2:21" ht="17" thickBot="1">
      <c r="B32" s="348">
        <v>29</v>
      </c>
      <c r="C32" s="355">
        <v>45950</v>
      </c>
      <c r="D32" s="343" t="s">
        <v>463</v>
      </c>
      <c r="E32" s="342" t="s">
        <v>429</v>
      </c>
      <c r="F32" s="343"/>
      <c r="G32" s="343" t="s">
        <v>433</v>
      </c>
      <c r="H32" s="349">
        <v>30</v>
      </c>
      <c r="K32" s="348">
        <v>29</v>
      </c>
      <c r="L32" s="355">
        <v>45960</v>
      </c>
      <c r="M32" s="343" t="s">
        <v>482</v>
      </c>
      <c r="N32" s="342" t="s">
        <v>513</v>
      </c>
      <c r="O32" s="343"/>
      <c r="P32" s="359" t="s">
        <v>496</v>
      </c>
      <c r="S32" s="336"/>
      <c r="T32" s="336"/>
      <c r="U32" s="336"/>
    </row>
    <row r="33" spans="2:20" ht="17" thickBot="1">
      <c r="B33" s="348">
        <v>30</v>
      </c>
      <c r="C33" s="355">
        <v>45951</v>
      </c>
      <c r="D33" s="343" t="s">
        <v>464</v>
      </c>
      <c r="E33" s="342"/>
      <c r="F33" s="343" t="s">
        <v>465</v>
      </c>
      <c r="G33" s="343" t="s">
        <v>466</v>
      </c>
      <c r="H33" s="349">
        <v>200</v>
      </c>
      <c r="K33" s="348">
        <v>30</v>
      </c>
      <c r="L33" s="355">
        <v>45960</v>
      </c>
      <c r="M33" s="343" t="s">
        <v>514</v>
      </c>
      <c r="N33" s="342" t="s">
        <v>479</v>
      </c>
      <c r="O33" s="343"/>
      <c r="P33" s="359" t="s">
        <v>481</v>
      </c>
      <c r="S33" s="398" t="s">
        <v>567</v>
      </c>
      <c r="T33" s="399" t="s">
        <v>568</v>
      </c>
    </row>
    <row r="34" spans="2:20">
      <c r="B34" s="348">
        <v>31</v>
      </c>
      <c r="C34" s="355">
        <v>45958</v>
      </c>
      <c r="D34" s="343" t="s">
        <v>447</v>
      </c>
      <c r="E34" s="342" t="s">
        <v>423</v>
      </c>
      <c r="F34" s="343"/>
      <c r="G34" s="343" t="s">
        <v>456</v>
      </c>
      <c r="H34" s="349">
        <v>15</v>
      </c>
      <c r="K34" s="348">
        <v>31</v>
      </c>
      <c r="L34" s="355">
        <v>45960</v>
      </c>
      <c r="M34" s="343" t="s">
        <v>515</v>
      </c>
      <c r="N34" s="342" t="s">
        <v>479</v>
      </c>
      <c r="O34" s="343"/>
      <c r="P34" s="359" t="s">
        <v>481</v>
      </c>
    </row>
    <row r="35" spans="2:20" ht="17" thickBot="1">
      <c r="B35" s="350">
        <v>32</v>
      </c>
      <c r="C35" s="356">
        <v>45960</v>
      </c>
      <c r="D35" s="351" t="s">
        <v>467</v>
      </c>
      <c r="E35" s="352"/>
      <c r="F35" s="351" t="s">
        <v>465</v>
      </c>
      <c r="G35" s="351" t="s">
        <v>466</v>
      </c>
      <c r="H35" s="353">
        <v>200</v>
      </c>
      <c r="K35" s="348">
        <v>32</v>
      </c>
      <c r="L35" s="355">
        <v>45960</v>
      </c>
      <c r="M35" s="343" t="s">
        <v>516</v>
      </c>
      <c r="N35" s="342" t="s">
        <v>474</v>
      </c>
      <c r="O35" s="343"/>
      <c r="P35" s="359" t="s">
        <v>477</v>
      </c>
    </row>
    <row r="36" spans="2:20" ht="17" thickBot="1">
      <c r="B36" s="338"/>
      <c r="C36" s="338"/>
      <c r="D36" s="336"/>
      <c r="E36" s="337" t="s">
        <v>468</v>
      </c>
      <c r="F36" s="337">
        <v>980</v>
      </c>
      <c r="G36" s="336"/>
      <c r="H36" s="337">
        <v>1625</v>
      </c>
      <c r="K36" s="348">
        <v>33</v>
      </c>
      <c r="L36" s="355">
        <v>45961</v>
      </c>
      <c r="M36" s="343" t="s">
        <v>517</v>
      </c>
      <c r="N36" s="342" t="s">
        <v>474</v>
      </c>
      <c r="O36" s="343"/>
      <c r="P36" s="359" t="s">
        <v>477</v>
      </c>
      <c r="S36" s="400" t="s">
        <v>569</v>
      </c>
      <c r="T36" s="401" t="s">
        <v>570</v>
      </c>
    </row>
    <row r="37" spans="2:20" ht="17" thickBot="1">
      <c r="B37" s="338"/>
      <c r="C37" s="338"/>
      <c r="D37" s="336"/>
      <c r="E37" s="341" t="s">
        <v>469</v>
      </c>
      <c r="F37" s="339" t="s">
        <v>470</v>
      </c>
      <c r="G37" s="336"/>
      <c r="K37" s="348">
        <v>34</v>
      </c>
      <c r="L37" s="355">
        <v>45961</v>
      </c>
      <c r="M37" s="343" t="s">
        <v>518</v>
      </c>
      <c r="N37" s="342" t="s">
        <v>474</v>
      </c>
      <c r="O37" s="343"/>
      <c r="P37" s="359" t="s">
        <v>477</v>
      </c>
    </row>
    <row r="38" spans="2:20">
      <c r="B38" s="338"/>
      <c r="C38" s="338"/>
      <c r="D38" s="336"/>
      <c r="K38" s="348">
        <v>35</v>
      </c>
      <c r="L38" s="355">
        <v>45961</v>
      </c>
      <c r="M38" s="343" t="s">
        <v>519</v>
      </c>
      <c r="N38" s="342" t="s">
        <v>474</v>
      </c>
      <c r="O38" s="343"/>
      <c r="P38" s="359" t="s">
        <v>477</v>
      </c>
    </row>
    <row r="39" spans="2:20">
      <c r="B39" s="338"/>
      <c r="C39" s="338"/>
      <c r="D39" s="336"/>
      <c r="K39" s="348">
        <v>36</v>
      </c>
      <c r="L39" s="355">
        <v>45961</v>
      </c>
      <c r="M39" s="343" t="s">
        <v>520</v>
      </c>
      <c r="N39" s="342" t="s">
        <v>479</v>
      </c>
      <c r="O39" s="343"/>
      <c r="P39" s="359" t="s">
        <v>521</v>
      </c>
    </row>
    <row r="40" spans="2:20">
      <c r="K40" s="348">
        <v>37</v>
      </c>
      <c r="L40" s="355">
        <v>45961</v>
      </c>
      <c r="M40" s="343" t="s">
        <v>522</v>
      </c>
      <c r="N40" s="342" t="s">
        <v>523</v>
      </c>
      <c r="O40" s="343"/>
      <c r="P40" s="359" t="s">
        <v>524</v>
      </c>
    </row>
    <row r="41" spans="2:20">
      <c r="K41" s="348">
        <v>38</v>
      </c>
      <c r="L41" s="355">
        <v>45961</v>
      </c>
      <c r="M41" s="343" t="s">
        <v>525</v>
      </c>
      <c r="N41" s="342" t="s">
        <v>426</v>
      </c>
      <c r="O41" s="343"/>
      <c r="P41" s="359" t="s">
        <v>481</v>
      </c>
    </row>
    <row r="42" spans="2:20" ht="17" thickBot="1">
      <c r="K42" s="350">
        <v>39</v>
      </c>
      <c r="L42" s="356">
        <v>45961</v>
      </c>
      <c r="M42" s="351" t="s">
        <v>526</v>
      </c>
      <c r="N42" s="352" t="s">
        <v>474</v>
      </c>
      <c r="O42" s="351"/>
      <c r="P42" s="360" t="s">
        <v>477</v>
      </c>
    </row>
    <row r="43" spans="2:20" ht="17" thickBot="1">
      <c r="K43" s="338"/>
      <c r="L43" s="338"/>
      <c r="M43" s="336"/>
      <c r="N43" s="338"/>
      <c r="O43" s="336"/>
      <c r="P43" s="336"/>
    </row>
    <row r="44" spans="2:20" ht="17" thickBot="1">
      <c r="K44" s="338"/>
      <c r="L44" s="338"/>
      <c r="M44" s="361" t="s">
        <v>469</v>
      </c>
      <c r="N44" s="362">
        <v>2750</v>
      </c>
      <c r="O44" s="363">
        <v>170</v>
      </c>
      <c r="P44" s="340">
        <f>SUM(N44:O44)</f>
        <v>2920</v>
      </c>
    </row>
  </sheetData>
  <mergeCells count="4">
    <mergeCell ref="R15:R19"/>
    <mergeCell ref="S3:T3"/>
    <mergeCell ref="B2:H2"/>
    <mergeCell ref="K2:P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4CF55-00F0-DE4B-9599-B98C485033CE}">
  <sheetPr>
    <tabColor theme="9" tint="0.59999389629810485"/>
  </sheetPr>
  <dimension ref="B1:X46"/>
  <sheetViews>
    <sheetView topLeftCell="F11" workbookViewId="0">
      <selection activeCell="U26" sqref="U26"/>
    </sheetView>
  </sheetViews>
  <sheetFormatPr baseColWidth="10" defaultRowHeight="16"/>
  <cols>
    <col min="2" max="2" width="13.33203125" style="61" customWidth="1"/>
    <col min="3" max="3" width="38.1640625" customWidth="1"/>
    <col min="4" max="4" width="12.33203125" customWidth="1"/>
    <col min="5" max="5" width="23.6640625" style="61" customWidth="1"/>
    <col min="6" max="6" width="19.1640625" style="61" customWidth="1"/>
    <col min="14" max="14" width="6" style="61" customWidth="1"/>
    <col min="15" max="15" width="14" customWidth="1"/>
    <col min="17" max="17" width="16.5" customWidth="1"/>
    <col min="18" max="18" width="13.1640625" style="61" customWidth="1"/>
    <col min="19" max="19" width="12.6640625" style="61" customWidth="1"/>
    <col min="20" max="20" width="10.83203125" style="61"/>
    <col min="23" max="23" width="20" customWidth="1"/>
    <col min="24" max="24" width="12.33203125" customWidth="1"/>
  </cols>
  <sheetData>
    <row r="1" spans="2:24" ht="17" thickBot="1"/>
    <row r="2" spans="2:24" ht="17" thickBot="1">
      <c r="B2" s="421" t="s">
        <v>416</v>
      </c>
      <c r="C2" s="423" t="s">
        <v>417</v>
      </c>
      <c r="D2" s="424" t="s">
        <v>419</v>
      </c>
      <c r="E2" s="422" t="s">
        <v>420</v>
      </c>
      <c r="F2" s="422" t="s">
        <v>421</v>
      </c>
      <c r="N2" s="338"/>
      <c r="O2" s="336"/>
      <c r="P2" s="336"/>
      <c r="Q2" s="336"/>
      <c r="R2" s="337"/>
      <c r="S2" s="337"/>
      <c r="T2" s="337"/>
    </row>
    <row r="3" spans="2:24" ht="17" thickBot="1">
      <c r="B3" s="418">
        <v>45996</v>
      </c>
      <c r="C3" s="419" t="s">
        <v>573</v>
      </c>
      <c r="D3" s="425" t="s">
        <v>574</v>
      </c>
      <c r="E3" s="425" t="s">
        <v>335</v>
      </c>
      <c r="F3" s="420" t="s">
        <v>575</v>
      </c>
      <c r="N3" s="540" t="s">
        <v>667</v>
      </c>
      <c r="O3" s="541"/>
      <c r="P3" s="541"/>
      <c r="Q3" s="542"/>
      <c r="R3" s="432" t="s">
        <v>666</v>
      </c>
      <c r="S3" s="433" t="s">
        <v>665</v>
      </c>
      <c r="T3" s="339" t="s">
        <v>626</v>
      </c>
      <c r="V3" s="404" t="s">
        <v>668</v>
      </c>
      <c r="W3" s="439" t="s">
        <v>669</v>
      </c>
      <c r="X3" s="377" t="s">
        <v>670</v>
      </c>
    </row>
    <row r="4" spans="2:24">
      <c r="B4" s="413">
        <v>45996</v>
      </c>
      <c r="C4" s="411" t="s">
        <v>576</v>
      </c>
      <c r="D4" s="412" t="s">
        <v>574</v>
      </c>
      <c r="E4" s="412" t="s">
        <v>577</v>
      </c>
      <c r="F4" s="414" t="s">
        <v>575</v>
      </c>
      <c r="N4" s="403"/>
      <c r="O4" s="434" t="s">
        <v>627</v>
      </c>
      <c r="P4" s="402"/>
      <c r="Q4" s="402"/>
      <c r="R4" s="403"/>
      <c r="S4" s="403"/>
      <c r="T4" s="403"/>
      <c r="V4" s="436">
        <v>6</v>
      </c>
      <c r="W4" s="403" t="s">
        <v>671</v>
      </c>
      <c r="X4" s="437" t="s">
        <v>672</v>
      </c>
    </row>
    <row r="5" spans="2:24">
      <c r="B5" s="413">
        <v>45996</v>
      </c>
      <c r="C5" s="411" t="s">
        <v>239</v>
      </c>
      <c r="D5" s="412" t="s">
        <v>574</v>
      </c>
      <c r="E5" s="412" t="s">
        <v>136</v>
      </c>
      <c r="F5" s="414" t="s">
        <v>575</v>
      </c>
      <c r="N5" s="342" t="s">
        <v>628</v>
      </c>
      <c r="O5" s="429" t="s">
        <v>629</v>
      </c>
      <c r="P5" s="343"/>
      <c r="Q5" s="343"/>
      <c r="R5" s="342" t="s">
        <v>630</v>
      </c>
      <c r="S5" s="392">
        <v>46379</v>
      </c>
      <c r="T5" s="342" t="s">
        <v>465</v>
      </c>
      <c r="V5" s="348">
        <v>8</v>
      </c>
      <c r="W5" s="342" t="s">
        <v>673</v>
      </c>
      <c r="X5" s="349" t="s">
        <v>674</v>
      </c>
    </row>
    <row r="6" spans="2:24">
      <c r="B6" s="413">
        <v>45998</v>
      </c>
      <c r="C6" s="411" t="s">
        <v>578</v>
      </c>
      <c r="D6" s="412" t="s">
        <v>426</v>
      </c>
      <c r="E6" s="412"/>
      <c r="F6" s="414" t="s">
        <v>575</v>
      </c>
      <c r="N6" s="342" t="s">
        <v>631</v>
      </c>
      <c r="O6" s="429" t="s">
        <v>632</v>
      </c>
      <c r="P6" s="343"/>
      <c r="Q6" s="343"/>
      <c r="R6" s="342" t="s">
        <v>630</v>
      </c>
      <c r="S6" s="392">
        <v>46379</v>
      </c>
      <c r="T6" s="342" t="s">
        <v>465</v>
      </c>
      <c r="V6" s="348"/>
      <c r="W6" s="342" t="s">
        <v>675</v>
      </c>
      <c r="X6" s="349" t="s">
        <v>423</v>
      </c>
    </row>
    <row r="7" spans="2:24" ht="17" thickBot="1">
      <c r="B7" s="413">
        <v>45998</v>
      </c>
      <c r="C7" s="411" t="s">
        <v>579</v>
      </c>
      <c r="D7" s="412" t="s">
        <v>580</v>
      </c>
      <c r="E7" s="412"/>
      <c r="F7" s="414" t="s">
        <v>575</v>
      </c>
      <c r="N7" s="342" t="s">
        <v>633</v>
      </c>
      <c r="O7" s="429" t="s">
        <v>634</v>
      </c>
      <c r="P7" s="343"/>
      <c r="Q7" s="343"/>
      <c r="R7" s="342" t="s">
        <v>630</v>
      </c>
      <c r="S7" s="342"/>
      <c r="T7" s="342" t="s">
        <v>465</v>
      </c>
      <c r="V7" s="350"/>
      <c r="W7" s="352"/>
      <c r="X7" s="435" t="s">
        <v>664</v>
      </c>
    </row>
    <row r="8" spans="2:24" ht="17" thickBot="1">
      <c r="B8" s="413">
        <v>45998</v>
      </c>
      <c r="C8" s="411" t="s">
        <v>581</v>
      </c>
      <c r="D8" s="412" t="s">
        <v>429</v>
      </c>
      <c r="E8" s="412" t="s">
        <v>136</v>
      </c>
      <c r="F8" s="414" t="s">
        <v>575</v>
      </c>
      <c r="N8" s="342" t="s">
        <v>635</v>
      </c>
      <c r="O8" s="429" t="s">
        <v>636</v>
      </c>
      <c r="P8" s="343"/>
      <c r="Q8" s="343"/>
      <c r="R8" s="342" t="s">
        <v>630</v>
      </c>
      <c r="S8" s="392">
        <v>46379</v>
      </c>
      <c r="T8" s="342" t="s">
        <v>465</v>
      </c>
    </row>
    <row r="9" spans="2:24" ht="17" thickBot="1">
      <c r="B9" s="413">
        <v>46003</v>
      </c>
      <c r="C9" s="411" t="s">
        <v>582</v>
      </c>
      <c r="D9" s="412" t="s">
        <v>426</v>
      </c>
      <c r="E9" s="412" t="s">
        <v>136</v>
      </c>
      <c r="F9" s="414" t="s">
        <v>575</v>
      </c>
      <c r="N9" s="342"/>
      <c r="O9" s="343"/>
      <c r="P9" s="343"/>
      <c r="Q9" s="343"/>
      <c r="R9" s="342"/>
      <c r="S9" s="342"/>
      <c r="T9" s="342"/>
      <c r="W9" s="543" t="s">
        <v>534</v>
      </c>
      <c r="X9" s="544"/>
    </row>
    <row r="10" spans="2:24">
      <c r="B10" s="413">
        <v>46003</v>
      </c>
      <c r="C10" s="411" t="s">
        <v>583</v>
      </c>
      <c r="D10" s="412" t="s">
        <v>474</v>
      </c>
      <c r="E10" s="412" t="s">
        <v>584</v>
      </c>
      <c r="F10" s="414" t="s">
        <v>575</v>
      </c>
      <c r="N10" s="342"/>
      <c r="O10" s="364" t="s">
        <v>637</v>
      </c>
      <c r="P10" s="343"/>
      <c r="Q10" s="343"/>
      <c r="R10" s="342"/>
      <c r="S10" s="342"/>
      <c r="T10" s="342"/>
      <c r="W10" s="368" t="s">
        <v>676</v>
      </c>
      <c r="X10" s="358" t="s">
        <v>664</v>
      </c>
    </row>
    <row r="11" spans="2:24">
      <c r="B11" s="413">
        <v>46003</v>
      </c>
      <c r="C11" s="411" t="s">
        <v>585</v>
      </c>
      <c r="D11" s="412" t="s">
        <v>426</v>
      </c>
      <c r="E11" s="412" t="s">
        <v>136</v>
      </c>
      <c r="F11" s="414" t="s">
        <v>575</v>
      </c>
      <c r="N11" s="342" t="s">
        <v>638</v>
      </c>
      <c r="O11" s="429" t="s">
        <v>639</v>
      </c>
      <c r="P11" s="343"/>
      <c r="Q11" s="343"/>
      <c r="R11" s="342" t="s">
        <v>630</v>
      </c>
      <c r="S11" s="392">
        <v>46379</v>
      </c>
      <c r="T11" s="342" t="s">
        <v>426</v>
      </c>
      <c r="W11" s="371" t="s">
        <v>677</v>
      </c>
      <c r="X11" s="359" t="s">
        <v>678</v>
      </c>
    </row>
    <row r="12" spans="2:24">
      <c r="B12" s="413">
        <v>46003</v>
      </c>
      <c r="C12" s="411" t="s">
        <v>586</v>
      </c>
      <c r="D12" s="412" t="s">
        <v>426</v>
      </c>
      <c r="E12" s="412" t="s">
        <v>577</v>
      </c>
      <c r="F12" s="414" t="s">
        <v>575</v>
      </c>
      <c r="N12" s="342" t="s">
        <v>640</v>
      </c>
      <c r="O12" s="429" t="s">
        <v>641</v>
      </c>
      <c r="P12" s="343"/>
      <c r="Q12" s="343"/>
      <c r="R12" s="342" t="s">
        <v>630</v>
      </c>
      <c r="S12" s="392">
        <v>46377</v>
      </c>
      <c r="T12" s="342" t="s">
        <v>479</v>
      </c>
      <c r="W12" s="371" t="s">
        <v>679</v>
      </c>
      <c r="X12" s="359" t="s">
        <v>680</v>
      </c>
    </row>
    <row r="13" spans="2:24">
      <c r="B13" s="413">
        <v>46003</v>
      </c>
      <c r="C13" s="411" t="s">
        <v>587</v>
      </c>
      <c r="D13" s="412" t="s">
        <v>574</v>
      </c>
      <c r="E13" s="412" t="s">
        <v>577</v>
      </c>
      <c r="F13" s="414" t="s">
        <v>575</v>
      </c>
      <c r="N13" s="342"/>
      <c r="O13" s="343"/>
      <c r="P13" s="343"/>
      <c r="Q13" s="343"/>
      <c r="R13" s="342"/>
      <c r="S13" s="342"/>
      <c r="T13" s="342"/>
      <c r="W13" s="371" t="s">
        <v>681</v>
      </c>
      <c r="X13" s="359" t="s">
        <v>682</v>
      </c>
    </row>
    <row r="14" spans="2:24">
      <c r="B14" s="413">
        <v>46003</v>
      </c>
      <c r="C14" s="411" t="s">
        <v>588</v>
      </c>
      <c r="D14" s="412" t="s">
        <v>574</v>
      </c>
      <c r="E14" s="412" t="s">
        <v>136</v>
      </c>
      <c r="F14" s="414" t="s">
        <v>575</v>
      </c>
      <c r="N14" s="342"/>
      <c r="O14" s="364" t="s">
        <v>642</v>
      </c>
      <c r="P14" s="343"/>
      <c r="Q14" s="343"/>
      <c r="R14" s="342"/>
      <c r="S14" s="342"/>
      <c r="T14" s="342"/>
      <c r="W14" s="371" t="s">
        <v>683</v>
      </c>
      <c r="X14" s="359" t="s">
        <v>480</v>
      </c>
    </row>
    <row r="15" spans="2:24">
      <c r="B15" s="413">
        <v>46004</v>
      </c>
      <c r="C15" s="411" t="s">
        <v>589</v>
      </c>
      <c r="D15" s="412" t="s">
        <v>513</v>
      </c>
      <c r="E15" s="412"/>
      <c r="F15" s="414" t="s">
        <v>575</v>
      </c>
      <c r="N15" s="342" t="s">
        <v>643</v>
      </c>
      <c r="O15" s="429" t="s">
        <v>644</v>
      </c>
      <c r="P15" s="343"/>
      <c r="Q15" s="343"/>
      <c r="R15" s="342" t="s">
        <v>443</v>
      </c>
      <c r="S15" s="342" t="s">
        <v>645</v>
      </c>
      <c r="T15" s="342"/>
      <c r="W15" s="371" t="s">
        <v>684</v>
      </c>
      <c r="X15" s="359" t="s">
        <v>685</v>
      </c>
    </row>
    <row r="16" spans="2:24" ht="17" thickBot="1">
      <c r="B16" s="413">
        <v>46005</v>
      </c>
      <c r="C16" s="411" t="s">
        <v>590</v>
      </c>
      <c r="D16" s="412" t="s">
        <v>426</v>
      </c>
      <c r="E16" s="412" t="s">
        <v>591</v>
      </c>
      <c r="F16" s="414" t="s">
        <v>575</v>
      </c>
      <c r="N16" s="342" t="s">
        <v>646</v>
      </c>
      <c r="O16" s="429" t="s">
        <v>647</v>
      </c>
      <c r="P16" s="343"/>
      <c r="Q16" s="343"/>
      <c r="R16" s="342" t="s">
        <v>443</v>
      </c>
      <c r="S16" s="342" t="s">
        <v>645</v>
      </c>
      <c r="T16" s="342"/>
      <c r="W16" s="373"/>
      <c r="X16" s="438" t="s">
        <v>686</v>
      </c>
    </row>
    <row r="17" spans="2:20">
      <c r="B17" s="413">
        <v>46005</v>
      </c>
      <c r="C17" s="411" t="s">
        <v>299</v>
      </c>
      <c r="D17" s="412" t="s">
        <v>426</v>
      </c>
      <c r="E17" s="412" t="s">
        <v>592</v>
      </c>
      <c r="F17" s="414" t="s">
        <v>575</v>
      </c>
      <c r="N17" s="342" t="s">
        <v>648</v>
      </c>
      <c r="O17" s="429" t="s">
        <v>649</v>
      </c>
      <c r="P17" s="343"/>
      <c r="Q17" s="343"/>
      <c r="R17" s="342" t="s">
        <v>443</v>
      </c>
      <c r="S17" s="342" t="s">
        <v>650</v>
      </c>
      <c r="T17" s="342"/>
    </row>
    <row r="18" spans="2:20">
      <c r="B18" s="413">
        <v>46005</v>
      </c>
      <c r="C18" s="411" t="s">
        <v>329</v>
      </c>
      <c r="D18" s="412" t="s">
        <v>513</v>
      </c>
      <c r="E18" s="412" t="s">
        <v>592</v>
      </c>
      <c r="F18" s="414" t="s">
        <v>575</v>
      </c>
      <c r="N18" s="342" t="s">
        <v>651</v>
      </c>
      <c r="O18" s="429" t="s">
        <v>652</v>
      </c>
      <c r="P18" s="343"/>
      <c r="Q18" s="343"/>
      <c r="R18" s="342" t="s">
        <v>443</v>
      </c>
      <c r="S18" s="342" t="s">
        <v>645</v>
      </c>
      <c r="T18" s="342"/>
    </row>
    <row r="19" spans="2:20">
      <c r="B19" s="413">
        <v>46005</v>
      </c>
      <c r="C19" s="411" t="s">
        <v>593</v>
      </c>
      <c r="D19" s="412" t="s">
        <v>574</v>
      </c>
      <c r="E19" s="412" t="s">
        <v>594</v>
      </c>
      <c r="F19" s="414" t="s">
        <v>575</v>
      </c>
      <c r="N19" s="342" t="s">
        <v>653</v>
      </c>
      <c r="O19" s="429" t="s">
        <v>654</v>
      </c>
      <c r="P19" s="343"/>
      <c r="Q19" s="343"/>
      <c r="R19" s="342" t="s">
        <v>443</v>
      </c>
      <c r="S19" s="342" t="s">
        <v>650</v>
      </c>
      <c r="T19" s="342"/>
    </row>
    <row r="20" spans="2:20">
      <c r="B20" s="413">
        <v>46006</v>
      </c>
      <c r="C20" s="411" t="s">
        <v>595</v>
      </c>
      <c r="D20" s="412" t="s">
        <v>429</v>
      </c>
      <c r="E20" s="412" t="s">
        <v>136</v>
      </c>
      <c r="F20" s="414" t="s">
        <v>575</v>
      </c>
      <c r="N20" s="342" t="s">
        <v>655</v>
      </c>
      <c r="O20" s="429" t="s">
        <v>656</v>
      </c>
      <c r="P20" s="343"/>
      <c r="Q20" s="343"/>
      <c r="R20" s="342" t="s">
        <v>443</v>
      </c>
      <c r="S20" s="342" t="s">
        <v>657</v>
      </c>
      <c r="T20" s="342"/>
    </row>
    <row r="21" spans="2:20">
      <c r="B21" s="413">
        <v>46006</v>
      </c>
      <c r="C21" s="411" t="s">
        <v>596</v>
      </c>
      <c r="D21" s="412" t="s">
        <v>474</v>
      </c>
      <c r="E21" s="412" t="s">
        <v>577</v>
      </c>
      <c r="F21" s="414" t="s">
        <v>575</v>
      </c>
      <c r="N21" s="342" t="s">
        <v>658</v>
      </c>
      <c r="O21" s="430" t="s">
        <v>659</v>
      </c>
      <c r="P21" s="343"/>
      <c r="Q21" s="343"/>
      <c r="R21" s="342" t="s">
        <v>443</v>
      </c>
      <c r="S21" s="342" t="s">
        <v>657</v>
      </c>
      <c r="T21" s="342"/>
    </row>
    <row r="22" spans="2:20">
      <c r="B22" s="413">
        <v>46006</v>
      </c>
      <c r="C22" s="411" t="s">
        <v>597</v>
      </c>
      <c r="D22" s="412" t="s">
        <v>474</v>
      </c>
      <c r="E22" s="412" t="s">
        <v>335</v>
      </c>
      <c r="F22" s="414" t="s">
        <v>575</v>
      </c>
      <c r="N22" s="342" t="s">
        <v>660</v>
      </c>
      <c r="O22" s="430" t="s">
        <v>661</v>
      </c>
      <c r="P22" s="343"/>
      <c r="Q22" s="343"/>
      <c r="R22" s="342" t="s">
        <v>443</v>
      </c>
      <c r="S22" s="342" t="s">
        <v>657</v>
      </c>
      <c r="T22" s="342"/>
    </row>
    <row r="23" spans="2:20">
      <c r="B23" s="413">
        <v>46006</v>
      </c>
      <c r="C23" s="411" t="s">
        <v>598</v>
      </c>
      <c r="D23" s="412" t="s">
        <v>474</v>
      </c>
      <c r="E23" s="412" t="s">
        <v>584</v>
      </c>
      <c r="F23" s="414" t="s">
        <v>575</v>
      </c>
      <c r="N23" s="342" t="s">
        <v>662</v>
      </c>
      <c r="O23" s="430" t="s">
        <v>663</v>
      </c>
      <c r="P23" s="343"/>
      <c r="Q23" s="343"/>
      <c r="R23" s="342" t="s">
        <v>423</v>
      </c>
      <c r="S23" s="342"/>
      <c r="T23" s="342"/>
    </row>
    <row r="24" spans="2:20" ht="17">
      <c r="B24" s="413">
        <v>46006</v>
      </c>
      <c r="C24" s="411" t="s">
        <v>438</v>
      </c>
      <c r="D24" s="412" t="s">
        <v>430</v>
      </c>
      <c r="E24" s="412" t="s">
        <v>594</v>
      </c>
      <c r="F24" s="414" t="s">
        <v>575</v>
      </c>
      <c r="N24" s="342"/>
      <c r="O24" s="343"/>
      <c r="P24" s="343"/>
      <c r="Q24" s="343"/>
      <c r="R24" s="431" t="s">
        <v>664</v>
      </c>
      <c r="S24" s="342"/>
      <c r="T24" s="154"/>
    </row>
    <row r="25" spans="2:20">
      <c r="B25" s="413">
        <v>46006</v>
      </c>
      <c r="C25" s="411" t="s">
        <v>599</v>
      </c>
      <c r="D25" s="412" t="s">
        <v>430</v>
      </c>
      <c r="E25" s="412" t="s">
        <v>594</v>
      </c>
      <c r="F25" s="414" t="s">
        <v>575</v>
      </c>
    </row>
    <row r="26" spans="2:20">
      <c r="B26" s="413">
        <v>46006</v>
      </c>
      <c r="C26" s="411" t="s">
        <v>600</v>
      </c>
      <c r="D26" s="412" t="s">
        <v>430</v>
      </c>
      <c r="E26" s="412" t="s">
        <v>594</v>
      </c>
      <c r="F26" s="414" t="s">
        <v>575</v>
      </c>
    </row>
    <row r="27" spans="2:20">
      <c r="B27" s="413">
        <v>46006</v>
      </c>
      <c r="C27" s="411" t="s">
        <v>601</v>
      </c>
      <c r="D27" s="412" t="s">
        <v>574</v>
      </c>
      <c r="E27" s="412" t="s">
        <v>602</v>
      </c>
      <c r="F27" s="414" t="s">
        <v>575</v>
      </c>
    </row>
    <row r="28" spans="2:20">
      <c r="B28" s="413">
        <v>46007</v>
      </c>
      <c r="C28" s="411" t="s">
        <v>603</v>
      </c>
      <c r="D28" s="412" t="s">
        <v>426</v>
      </c>
      <c r="E28" s="412" t="s">
        <v>136</v>
      </c>
      <c r="F28" s="414" t="s">
        <v>575</v>
      </c>
    </row>
    <row r="29" spans="2:20">
      <c r="B29" s="413">
        <v>46007</v>
      </c>
      <c r="C29" s="411" t="s">
        <v>604</v>
      </c>
      <c r="D29" s="412" t="s">
        <v>474</v>
      </c>
      <c r="E29" s="412" t="s">
        <v>136</v>
      </c>
      <c r="F29" s="414" t="s">
        <v>575</v>
      </c>
    </row>
    <row r="30" spans="2:20">
      <c r="B30" s="413">
        <v>46007</v>
      </c>
      <c r="C30" s="411" t="s">
        <v>605</v>
      </c>
      <c r="D30" s="412" t="s">
        <v>429</v>
      </c>
      <c r="E30" s="412"/>
      <c r="F30" s="414" t="s">
        <v>575</v>
      </c>
    </row>
    <row r="31" spans="2:20">
      <c r="B31" s="413">
        <v>46007</v>
      </c>
      <c r="C31" s="411" t="s">
        <v>606</v>
      </c>
      <c r="D31" s="412" t="s">
        <v>474</v>
      </c>
      <c r="E31" s="412"/>
      <c r="F31" s="414" t="s">
        <v>607</v>
      </c>
    </row>
    <row r="32" spans="2:20">
      <c r="B32" s="413">
        <v>46008</v>
      </c>
      <c r="C32" s="411" t="s">
        <v>428</v>
      </c>
      <c r="D32" s="412" t="s">
        <v>474</v>
      </c>
      <c r="E32" s="412"/>
      <c r="F32" s="414" t="s">
        <v>575</v>
      </c>
    </row>
    <row r="33" spans="2:6">
      <c r="B33" s="413">
        <v>46008</v>
      </c>
      <c r="C33" s="411" t="s">
        <v>338</v>
      </c>
      <c r="D33" s="412" t="s">
        <v>430</v>
      </c>
      <c r="E33" s="412" t="s">
        <v>608</v>
      </c>
      <c r="F33" s="414" t="s">
        <v>575</v>
      </c>
    </row>
    <row r="34" spans="2:6">
      <c r="B34" s="413">
        <v>46009</v>
      </c>
      <c r="C34" s="411" t="s">
        <v>69</v>
      </c>
      <c r="D34" s="412" t="s">
        <v>574</v>
      </c>
      <c r="E34" s="412"/>
      <c r="F34" s="414" t="s">
        <v>607</v>
      </c>
    </row>
    <row r="35" spans="2:6">
      <c r="B35" s="413">
        <v>46009</v>
      </c>
      <c r="C35" s="411" t="s">
        <v>609</v>
      </c>
      <c r="D35" s="412" t="s">
        <v>574</v>
      </c>
      <c r="E35" s="412"/>
      <c r="F35" s="414" t="s">
        <v>607</v>
      </c>
    </row>
    <row r="36" spans="2:6">
      <c r="B36" s="413">
        <v>46009</v>
      </c>
      <c r="C36" s="411" t="s">
        <v>610</v>
      </c>
      <c r="D36" s="412" t="s">
        <v>426</v>
      </c>
      <c r="E36" s="412" t="s">
        <v>136</v>
      </c>
      <c r="F36" s="414" t="s">
        <v>575</v>
      </c>
    </row>
    <row r="37" spans="2:6">
      <c r="B37" s="413">
        <v>46009</v>
      </c>
      <c r="C37" s="411" t="s">
        <v>611</v>
      </c>
      <c r="D37" s="412" t="s">
        <v>426</v>
      </c>
      <c r="E37" s="412"/>
      <c r="F37" s="414" t="s">
        <v>575</v>
      </c>
    </row>
    <row r="38" spans="2:6">
      <c r="B38" s="413">
        <v>46013</v>
      </c>
      <c r="C38" s="411" t="s">
        <v>612</v>
      </c>
      <c r="D38" s="412" t="s">
        <v>574</v>
      </c>
      <c r="E38" s="412" t="s">
        <v>613</v>
      </c>
      <c r="F38" s="414" t="s">
        <v>607</v>
      </c>
    </row>
    <row r="39" spans="2:6">
      <c r="B39" s="413">
        <v>46013</v>
      </c>
      <c r="C39" s="411" t="s">
        <v>614</v>
      </c>
      <c r="D39" s="412" t="s">
        <v>429</v>
      </c>
      <c r="E39" s="412"/>
      <c r="F39" s="414" t="s">
        <v>607</v>
      </c>
    </row>
    <row r="40" spans="2:6" ht="17" thickBot="1">
      <c r="B40" s="415">
        <v>46013</v>
      </c>
      <c r="C40" s="416" t="s">
        <v>615</v>
      </c>
      <c r="D40" s="426" t="s">
        <v>580</v>
      </c>
      <c r="E40" s="426"/>
      <c r="F40" s="417" t="s">
        <v>575</v>
      </c>
    </row>
    <row r="41" spans="2:6" ht="17" thickBot="1">
      <c r="B41" s="338"/>
      <c r="C41" s="427" t="s">
        <v>616</v>
      </c>
      <c r="D41" s="428" t="s">
        <v>617</v>
      </c>
      <c r="E41" s="338"/>
      <c r="F41" s="338"/>
    </row>
    <row r="42" spans="2:6">
      <c r="B42" s="338"/>
      <c r="E42" s="338"/>
      <c r="F42" s="338"/>
    </row>
    <row r="43" spans="2:6">
      <c r="B43" s="338"/>
      <c r="C43" s="336"/>
      <c r="D43" s="336"/>
      <c r="E43" s="338"/>
      <c r="F43" s="338"/>
    </row>
    <row r="44" spans="2:6">
      <c r="B44" s="338"/>
      <c r="C44" s="336"/>
      <c r="D44" s="336"/>
      <c r="E44" s="338"/>
      <c r="F44" s="338"/>
    </row>
    <row r="45" spans="2:6">
      <c r="B45" s="338"/>
      <c r="C45" s="336" t="s">
        <v>618</v>
      </c>
      <c r="D45" s="336" t="s">
        <v>619</v>
      </c>
      <c r="E45" s="338" t="s">
        <v>620</v>
      </c>
      <c r="F45" s="338" t="s">
        <v>621</v>
      </c>
    </row>
    <row r="46" spans="2:6">
      <c r="C46" t="s">
        <v>622</v>
      </c>
      <c r="D46" t="s">
        <v>623</v>
      </c>
      <c r="E46" s="61" t="s">
        <v>624</v>
      </c>
      <c r="F46" s="61" t="s">
        <v>625</v>
      </c>
    </row>
  </sheetData>
  <mergeCells count="2">
    <mergeCell ref="N3:Q3"/>
    <mergeCell ref="W9:X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716F7-A84F-434E-8CEC-A27D97660DA5}">
  <sheetPr>
    <tabColor theme="8" tint="0.79998168889431442"/>
  </sheetPr>
  <dimension ref="C2:AN34"/>
  <sheetViews>
    <sheetView zoomScale="75" workbookViewId="0">
      <selection activeCell="H31" sqref="H31"/>
    </sheetView>
  </sheetViews>
  <sheetFormatPr baseColWidth="10" defaultRowHeight="16"/>
  <cols>
    <col min="8" max="8" width="17.5" customWidth="1"/>
    <col min="9" max="10" width="15.83203125" customWidth="1"/>
    <col min="11" max="11" width="17.1640625" customWidth="1"/>
    <col min="12" max="13" width="15.83203125" customWidth="1"/>
  </cols>
  <sheetData>
    <row r="2" spans="3:25" ht="17" thickBot="1">
      <c r="J2" s="483" t="s">
        <v>714</v>
      </c>
      <c r="K2" s="484" t="s">
        <v>715</v>
      </c>
    </row>
    <row r="3" spans="3:25" ht="17" thickBot="1">
      <c r="C3" s="523" t="s">
        <v>469</v>
      </c>
      <c r="D3" s="525"/>
    </row>
    <row r="4" spans="3:25" ht="17" thickBot="1">
      <c r="C4" s="81" t="s">
        <v>710</v>
      </c>
      <c r="D4" s="156">
        <v>0</v>
      </c>
      <c r="H4" s="239" t="s">
        <v>711</v>
      </c>
      <c r="I4" s="252" t="s">
        <v>613</v>
      </c>
      <c r="J4" s="252" t="s">
        <v>591</v>
      </c>
      <c r="K4" s="252" t="s">
        <v>718</v>
      </c>
      <c r="L4" s="252" t="s">
        <v>592</v>
      </c>
      <c r="M4" s="240" t="s">
        <v>335</v>
      </c>
      <c r="N4" s="61"/>
      <c r="O4" s="61"/>
    </row>
    <row r="5" spans="3:25">
      <c r="C5" s="82" t="s">
        <v>577</v>
      </c>
      <c r="D5" s="157">
        <v>1</v>
      </c>
      <c r="H5" s="483" t="s">
        <v>716</v>
      </c>
      <c r="I5" s="484" t="s">
        <v>712</v>
      </c>
      <c r="J5" s="484" t="s">
        <v>725</v>
      </c>
      <c r="K5" s="484" t="s">
        <v>726</v>
      </c>
      <c r="L5" s="484" t="s">
        <v>731</v>
      </c>
      <c r="M5" s="484" t="s">
        <v>733</v>
      </c>
      <c r="N5" s="61"/>
      <c r="O5" s="61"/>
    </row>
    <row r="6" spans="3:25">
      <c r="C6" s="82" t="s">
        <v>613</v>
      </c>
      <c r="D6" s="157">
        <v>2</v>
      </c>
      <c r="H6" s="61"/>
      <c r="I6" s="484" t="s">
        <v>713</v>
      </c>
      <c r="J6" s="61"/>
      <c r="K6" s="483" t="s">
        <v>724</v>
      </c>
      <c r="L6" s="484" t="s">
        <v>732</v>
      </c>
      <c r="M6" s="483" t="s">
        <v>723</v>
      </c>
      <c r="N6" s="61"/>
      <c r="O6" s="61"/>
    </row>
    <row r="7" spans="3:25">
      <c r="C7" s="82" t="s">
        <v>591</v>
      </c>
      <c r="D7" s="157">
        <v>1</v>
      </c>
      <c r="J7" s="61"/>
      <c r="K7" s="484" t="s">
        <v>717</v>
      </c>
      <c r="L7" s="61"/>
      <c r="M7" s="484" t="s">
        <v>734</v>
      </c>
      <c r="N7" s="61"/>
      <c r="O7" s="61"/>
    </row>
    <row r="8" spans="3:25">
      <c r="C8" s="82" t="s">
        <v>594</v>
      </c>
      <c r="D8" s="157">
        <v>0</v>
      </c>
      <c r="K8" s="484" t="s">
        <v>727</v>
      </c>
    </row>
    <row r="9" spans="3:25">
      <c r="C9" s="82" t="s">
        <v>718</v>
      </c>
      <c r="D9" s="157">
        <v>7</v>
      </c>
      <c r="K9" s="484" t="s">
        <v>728</v>
      </c>
    </row>
    <row r="10" spans="3:25">
      <c r="C10" s="82" t="s">
        <v>720</v>
      </c>
      <c r="D10" s="157">
        <v>2</v>
      </c>
      <c r="K10" s="484" t="s">
        <v>729</v>
      </c>
    </row>
    <row r="11" spans="3:25" ht="17" thickBot="1">
      <c r="C11" s="485" t="s">
        <v>721</v>
      </c>
      <c r="D11" s="83">
        <v>2</v>
      </c>
      <c r="K11" s="484" t="s">
        <v>730</v>
      </c>
    </row>
    <row r="12" spans="3:25">
      <c r="D12" s="61">
        <f>SUM(D4:D11)</f>
        <v>15</v>
      </c>
      <c r="K12" s="483" t="s">
        <v>719</v>
      </c>
    </row>
    <row r="15" spans="3:25" ht="17" thickBot="1"/>
    <row r="16" spans="3:25" ht="17" thickBot="1">
      <c r="C16" s="486" t="s">
        <v>722</v>
      </c>
      <c r="D16" s="232"/>
      <c r="E16" s="545">
        <v>2025</v>
      </c>
      <c r="F16" s="546"/>
      <c r="G16" s="546"/>
      <c r="H16" s="546"/>
      <c r="I16" s="546"/>
      <c r="J16" s="546"/>
      <c r="K16" s="546"/>
      <c r="L16" s="546"/>
      <c r="M16" s="547"/>
      <c r="N16" s="545">
        <v>2026</v>
      </c>
      <c r="O16" s="546"/>
      <c r="P16" s="546"/>
      <c r="Q16" s="546"/>
      <c r="R16" s="546"/>
      <c r="S16" s="546"/>
      <c r="T16" s="546"/>
      <c r="U16" s="546"/>
      <c r="V16" s="547"/>
      <c r="W16" s="118"/>
      <c r="X16" s="118"/>
      <c r="Y16" s="118"/>
    </row>
    <row r="17" spans="3:40" ht="17" thickBot="1">
      <c r="C17" s="548"/>
      <c r="D17" s="549"/>
      <c r="E17" s="243" t="s">
        <v>389</v>
      </c>
      <c r="F17" s="480" t="s">
        <v>390</v>
      </c>
      <c r="G17" s="480" t="s">
        <v>379</v>
      </c>
      <c r="H17" s="480" t="s">
        <v>380</v>
      </c>
      <c r="I17" s="480" t="s">
        <v>381</v>
      </c>
      <c r="J17" s="480" t="s">
        <v>382</v>
      </c>
      <c r="K17" s="480" t="s">
        <v>383</v>
      </c>
      <c r="L17" s="480" t="s">
        <v>384</v>
      </c>
      <c r="M17" s="241" t="s">
        <v>385</v>
      </c>
      <c r="N17" s="243" t="s">
        <v>692</v>
      </c>
      <c r="O17" s="480" t="s">
        <v>387</v>
      </c>
      <c r="P17" s="480" t="s">
        <v>388</v>
      </c>
      <c r="Q17" s="480" t="s">
        <v>389</v>
      </c>
      <c r="R17" s="480" t="s">
        <v>390</v>
      </c>
      <c r="S17" s="480" t="s">
        <v>735</v>
      </c>
      <c r="T17" s="480" t="s">
        <v>380</v>
      </c>
      <c r="U17" s="480" t="s">
        <v>381</v>
      </c>
      <c r="V17" s="241" t="s">
        <v>382</v>
      </c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</row>
    <row r="18" spans="3:40">
      <c r="C18" s="556" t="s">
        <v>716</v>
      </c>
      <c r="D18" s="557"/>
      <c r="E18" s="81">
        <v>0</v>
      </c>
      <c r="F18" s="155">
        <v>0</v>
      </c>
      <c r="G18" s="155">
        <v>0</v>
      </c>
      <c r="H18" s="155">
        <v>0</v>
      </c>
      <c r="I18" s="155">
        <v>0</v>
      </c>
      <c r="J18" s="155">
        <v>0</v>
      </c>
      <c r="K18" s="155">
        <v>0</v>
      </c>
      <c r="L18" s="155">
        <v>0</v>
      </c>
      <c r="M18" s="155">
        <v>0</v>
      </c>
      <c r="N18" s="155">
        <v>0</v>
      </c>
      <c r="O18" s="155">
        <v>0</v>
      </c>
      <c r="P18" s="155">
        <v>0</v>
      </c>
      <c r="Q18" s="155">
        <v>0</v>
      </c>
      <c r="R18" s="155">
        <v>0</v>
      </c>
      <c r="S18" s="155">
        <v>0</v>
      </c>
      <c r="T18" s="155">
        <v>0</v>
      </c>
      <c r="U18" s="155">
        <v>0</v>
      </c>
      <c r="V18" s="156">
        <v>0</v>
      </c>
    </row>
    <row r="19" spans="3:40">
      <c r="C19" s="552" t="s">
        <v>712</v>
      </c>
      <c r="D19" s="553"/>
      <c r="E19" s="82">
        <v>0</v>
      </c>
      <c r="F19" s="154">
        <v>0</v>
      </c>
      <c r="G19" s="154">
        <v>0</v>
      </c>
      <c r="H19" s="154">
        <v>0</v>
      </c>
      <c r="I19" s="154">
        <v>0</v>
      </c>
      <c r="J19" s="154">
        <v>0</v>
      </c>
      <c r="K19" s="154">
        <v>0</v>
      </c>
      <c r="L19" s="154">
        <v>0</v>
      </c>
      <c r="M19" s="154">
        <v>0</v>
      </c>
      <c r="N19" s="154">
        <v>0</v>
      </c>
      <c r="O19" s="154">
        <v>0</v>
      </c>
      <c r="P19" s="154">
        <v>30</v>
      </c>
      <c r="Q19" s="154">
        <v>30</v>
      </c>
      <c r="R19" s="154">
        <v>50</v>
      </c>
      <c r="S19" s="154">
        <v>50</v>
      </c>
      <c r="T19" s="154">
        <v>50</v>
      </c>
      <c r="U19" s="154">
        <v>70</v>
      </c>
      <c r="V19" s="157">
        <v>70</v>
      </c>
    </row>
    <row r="20" spans="3:40">
      <c r="C20" s="552" t="s">
        <v>713</v>
      </c>
      <c r="D20" s="553"/>
      <c r="E20" s="82">
        <v>438.32</v>
      </c>
      <c r="F20" s="154">
        <v>456.66</v>
      </c>
      <c r="G20" s="154">
        <v>458.02</v>
      </c>
      <c r="H20" s="154">
        <v>448.21</v>
      </c>
      <c r="I20" s="154">
        <v>444.59</v>
      </c>
      <c r="J20" s="154">
        <v>440.23</v>
      </c>
      <c r="K20" s="154">
        <v>444.39</v>
      </c>
      <c r="L20" s="154">
        <v>444.35</v>
      </c>
      <c r="M20" s="154">
        <v>445.02</v>
      </c>
      <c r="N20" s="154">
        <v>446.3</v>
      </c>
      <c r="O20" s="154">
        <v>449.92</v>
      </c>
      <c r="P20" s="154">
        <v>434.58</v>
      </c>
      <c r="Q20" s="154">
        <v>442.06</v>
      </c>
      <c r="R20" s="154">
        <v>434.62</v>
      </c>
      <c r="S20" s="154">
        <v>444.28</v>
      </c>
      <c r="T20" s="154">
        <v>430.1</v>
      </c>
      <c r="U20" s="154">
        <v>434.62</v>
      </c>
      <c r="V20" s="157">
        <v>452.57</v>
      </c>
    </row>
    <row r="21" spans="3:40">
      <c r="C21" s="552" t="s">
        <v>725</v>
      </c>
      <c r="D21" s="553"/>
      <c r="E21" s="82">
        <v>70</v>
      </c>
      <c r="F21" s="154">
        <v>70</v>
      </c>
      <c r="G21" s="154">
        <v>70</v>
      </c>
      <c r="H21" s="154">
        <v>70</v>
      </c>
      <c r="I21" s="154">
        <v>70</v>
      </c>
      <c r="J21" s="154">
        <v>70</v>
      </c>
      <c r="K21" s="154">
        <v>70</v>
      </c>
      <c r="L21" s="154">
        <v>70</v>
      </c>
      <c r="M21" s="154">
        <v>70</v>
      </c>
      <c r="N21" s="154">
        <v>70</v>
      </c>
      <c r="O21" s="154">
        <v>70</v>
      </c>
      <c r="P21" s="154">
        <v>120</v>
      </c>
      <c r="Q21" s="154">
        <v>150</v>
      </c>
      <c r="R21" s="154">
        <v>150</v>
      </c>
      <c r="S21" s="154">
        <v>150</v>
      </c>
      <c r="T21" s="154">
        <v>150</v>
      </c>
      <c r="U21" s="154">
        <v>150</v>
      </c>
      <c r="V21" s="157">
        <v>150</v>
      </c>
    </row>
    <row r="22" spans="3:40">
      <c r="C22" s="552" t="s">
        <v>726</v>
      </c>
      <c r="D22" s="553"/>
      <c r="E22" s="82">
        <v>700</v>
      </c>
      <c r="F22" s="154">
        <v>700</v>
      </c>
      <c r="G22" s="154">
        <v>700</v>
      </c>
      <c r="H22" s="154">
        <v>700</v>
      </c>
      <c r="I22" s="154">
        <v>300</v>
      </c>
      <c r="J22" s="154">
        <v>300</v>
      </c>
      <c r="K22" s="154">
        <v>300</v>
      </c>
      <c r="L22" s="154">
        <v>300</v>
      </c>
      <c r="M22" s="154">
        <v>300</v>
      </c>
      <c r="N22" s="154">
        <v>300</v>
      </c>
      <c r="O22" s="154">
        <v>300</v>
      </c>
      <c r="P22" s="154">
        <v>300</v>
      </c>
      <c r="Q22" s="154">
        <v>300</v>
      </c>
      <c r="R22" s="154">
        <v>300</v>
      </c>
      <c r="S22" s="154">
        <v>300</v>
      </c>
      <c r="T22" s="154">
        <v>300</v>
      </c>
      <c r="U22" s="154">
        <v>300</v>
      </c>
      <c r="V22" s="157">
        <v>0</v>
      </c>
    </row>
    <row r="23" spans="3:40">
      <c r="C23" s="550" t="s">
        <v>724</v>
      </c>
      <c r="D23" s="551"/>
      <c r="E23" s="82">
        <v>0</v>
      </c>
      <c r="F23" s="154">
        <v>0</v>
      </c>
      <c r="G23" s="154">
        <v>0</v>
      </c>
      <c r="H23" s="154">
        <v>0</v>
      </c>
      <c r="I23" s="154">
        <v>0</v>
      </c>
      <c r="J23" s="154">
        <v>0</v>
      </c>
      <c r="K23" s="154">
        <v>0</v>
      </c>
      <c r="L23" s="154">
        <v>0</v>
      </c>
      <c r="M23" s="154">
        <v>0</v>
      </c>
      <c r="N23" s="154">
        <v>0</v>
      </c>
      <c r="O23" s="154">
        <v>0</v>
      </c>
      <c r="P23" s="154">
        <v>0</v>
      </c>
      <c r="Q23" s="154">
        <v>0</v>
      </c>
      <c r="R23" s="154">
        <v>0</v>
      </c>
      <c r="S23" s="154">
        <v>0</v>
      </c>
      <c r="T23" s="154">
        <v>0</v>
      </c>
      <c r="U23" s="154">
        <v>0</v>
      </c>
      <c r="V23" s="157">
        <v>0</v>
      </c>
    </row>
    <row r="24" spans="3:40">
      <c r="C24" s="552" t="s">
        <v>717</v>
      </c>
      <c r="D24" s="553"/>
      <c r="E24" s="82">
        <v>1040</v>
      </c>
      <c r="F24" s="154">
        <v>1040</v>
      </c>
      <c r="G24" s="154">
        <v>1040</v>
      </c>
      <c r="H24" s="154">
        <v>1040</v>
      </c>
      <c r="I24" s="154">
        <v>1040</v>
      </c>
      <c r="J24" s="154">
        <v>1040</v>
      </c>
      <c r="K24" s="154">
        <v>1040</v>
      </c>
      <c r="L24" s="154">
        <v>1040</v>
      </c>
      <c r="M24" s="154">
        <v>1040</v>
      </c>
      <c r="N24" s="154">
        <v>1200</v>
      </c>
      <c r="O24" s="154">
        <v>1770</v>
      </c>
      <c r="P24" s="154">
        <v>1770</v>
      </c>
      <c r="Q24" s="154">
        <v>1770</v>
      </c>
      <c r="R24" s="154">
        <v>1770</v>
      </c>
      <c r="S24" s="154">
        <v>1770</v>
      </c>
      <c r="T24" s="154">
        <v>1770</v>
      </c>
      <c r="U24" s="154">
        <v>1770</v>
      </c>
      <c r="V24" s="157">
        <v>1770</v>
      </c>
    </row>
    <row r="25" spans="3:40">
      <c r="C25" s="552" t="s">
        <v>727</v>
      </c>
      <c r="D25" s="553"/>
      <c r="E25" s="82">
        <v>540</v>
      </c>
      <c r="F25" s="154">
        <v>540</v>
      </c>
      <c r="G25" s="154">
        <v>540</v>
      </c>
      <c r="H25" s="154">
        <v>540</v>
      </c>
      <c r="I25" s="154">
        <v>540</v>
      </c>
      <c r="J25" s="154">
        <v>540</v>
      </c>
      <c r="K25" s="154">
        <v>540</v>
      </c>
      <c r="L25" s="154">
        <v>540</v>
      </c>
      <c r="M25" s="154">
        <v>540</v>
      </c>
      <c r="N25" s="154">
        <v>300</v>
      </c>
      <c r="O25" s="154">
        <v>300</v>
      </c>
      <c r="P25" s="154">
        <v>300</v>
      </c>
      <c r="Q25" s="154">
        <v>300</v>
      </c>
      <c r="R25" s="154">
        <v>300</v>
      </c>
      <c r="S25" s="154">
        <v>300</v>
      </c>
      <c r="T25" s="154">
        <v>300</v>
      </c>
      <c r="U25" s="154">
        <v>300</v>
      </c>
      <c r="V25" s="157">
        <v>300</v>
      </c>
    </row>
    <row r="26" spans="3:40">
      <c r="C26" s="552" t="s">
        <v>728</v>
      </c>
      <c r="D26" s="553"/>
      <c r="E26" s="82">
        <v>630</v>
      </c>
      <c r="F26" s="154">
        <v>630</v>
      </c>
      <c r="G26" s="154">
        <v>630</v>
      </c>
      <c r="H26" s="154">
        <v>630</v>
      </c>
      <c r="I26" s="154">
        <v>630</v>
      </c>
      <c r="J26" s="154">
        <v>630</v>
      </c>
      <c r="K26" s="154">
        <v>630</v>
      </c>
      <c r="L26" s="154">
        <v>630</v>
      </c>
      <c r="M26" s="154">
        <v>630</v>
      </c>
      <c r="N26" s="154">
        <v>560</v>
      </c>
      <c r="O26" s="154">
        <v>560</v>
      </c>
      <c r="P26" s="154">
        <v>560</v>
      </c>
      <c r="Q26" s="154">
        <v>560</v>
      </c>
      <c r="R26" s="154">
        <v>560</v>
      </c>
      <c r="S26" s="154">
        <v>560</v>
      </c>
      <c r="T26" s="154">
        <v>560</v>
      </c>
      <c r="U26" s="154">
        <v>560</v>
      </c>
      <c r="V26" s="157">
        <v>0</v>
      </c>
    </row>
    <row r="27" spans="3:40">
      <c r="C27" s="552" t="s">
        <v>729</v>
      </c>
      <c r="D27" s="553"/>
      <c r="E27" s="82">
        <v>500</v>
      </c>
      <c r="F27" s="154">
        <v>300</v>
      </c>
      <c r="G27" s="154">
        <v>300</v>
      </c>
      <c r="H27" s="154">
        <v>300</v>
      </c>
      <c r="I27" s="154">
        <v>300</v>
      </c>
      <c r="J27" s="154">
        <v>300</v>
      </c>
      <c r="K27" s="154">
        <v>300</v>
      </c>
      <c r="L27" s="154">
        <v>300</v>
      </c>
      <c r="M27" s="154">
        <v>300</v>
      </c>
      <c r="N27" s="154">
        <v>300</v>
      </c>
      <c r="O27" s="154">
        <v>300</v>
      </c>
      <c r="P27" s="154">
        <v>300</v>
      </c>
      <c r="Q27" s="154">
        <v>300</v>
      </c>
      <c r="R27" s="154">
        <v>300</v>
      </c>
      <c r="S27" s="154">
        <v>300</v>
      </c>
      <c r="T27" s="154">
        <v>300</v>
      </c>
      <c r="U27" s="154">
        <v>300</v>
      </c>
      <c r="V27" s="157">
        <v>300</v>
      </c>
    </row>
    <row r="28" spans="3:40">
      <c r="C28" s="552" t="s">
        <v>730</v>
      </c>
      <c r="D28" s="553"/>
      <c r="E28" s="82">
        <v>100</v>
      </c>
      <c r="F28" s="154">
        <v>100</v>
      </c>
      <c r="G28" s="154">
        <v>100</v>
      </c>
      <c r="H28" s="154">
        <v>100</v>
      </c>
      <c r="I28" s="154">
        <v>100</v>
      </c>
      <c r="J28" s="154">
        <v>100</v>
      </c>
      <c r="K28" s="154">
        <v>100</v>
      </c>
      <c r="L28" s="154">
        <v>100</v>
      </c>
      <c r="M28" s="154">
        <v>100</v>
      </c>
      <c r="N28" s="154">
        <v>100</v>
      </c>
      <c r="O28" s="154">
        <v>100</v>
      </c>
      <c r="P28" s="154">
        <v>100</v>
      </c>
      <c r="Q28" s="154">
        <v>100</v>
      </c>
      <c r="R28" s="154">
        <v>100</v>
      </c>
      <c r="S28" s="154">
        <v>100</v>
      </c>
      <c r="T28" s="154">
        <v>100</v>
      </c>
      <c r="U28" s="154">
        <v>100</v>
      </c>
      <c r="V28" s="157">
        <v>100</v>
      </c>
    </row>
    <row r="29" spans="3:40">
      <c r="C29" s="550" t="s">
        <v>719</v>
      </c>
      <c r="D29" s="551"/>
      <c r="E29" s="82">
        <v>0</v>
      </c>
      <c r="F29" s="154">
        <v>0</v>
      </c>
      <c r="G29" s="154">
        <v>0</v>
      </c>
      <c r="H29" s="154">
        <v>0</v>
      </c>
      <c r="I29" s="154">
        <v>0</v>
      </c>
      <c r="J29" s="154">
        <v>0</v>
      </c>
      <c r="K29" s="154">
        <v>0</v>
      </c>
      <c r="L29" s="154">
        <v>0</v>
      </c>
      <c r="M29" s="154">
        <v>0</v>
      </c>
      <c r="N29" s="154">
        <v>350</v>
      </c>
      <c r="O29" s="154">
        <v>350</v>
      </c>
      <c r="P29" s="154">
        <v>350</v>
      </c>
      <c r="Q29" s="154">
        <v>350</v>
      </c>
      <c r="R29" s="154">
        <v>350</v>
      </c>
      <c r="S29" s="154">
        <v>350</v>
      </c>
      <c r="T29" s="154">
        <v>350</v>
      </c>
      <c r="U29" s="154">
        <v>350</v>
      </c>
      <c r="V29" s="157">
        <v>350</v>
      </c>
    </row>
    <row r="30" spans="3:40">
      <c r="C30" s="552" t="s">
        <v>731</v>
      </c>
      <c r="D30" s="553"/>
      <c r="E30" s="82">
        <v>140</v>
      </c>
      <c r="F30" s="154">
        <v>140</v>
      </c>
      <c r="G30" s="154">
        <v>140</v>
      </c>
      <c r="H30" s="154">
        <v>270</v>
      </c>
      <c r="I30" s="154">
        <v>270</v>
      </c>
      <c r="J30" s="154">
        <v>270</v>
      </c>
      <c r="K30" s="154">
        <v>270</v>
      </c>
      <c r="L30" s="154">
        <v>270</v>
      </c>
      <c r="M30" s="154">
        <v>270</v>
      </c>
      <c r="N30" s="154">
        <v>270</v>
      </c>
      <c r="O30" s="154">
        <v>320</v>
      </c>
      <c r="P30" s="154">
        <v>320</v>
      </c>
      <c r="Q30" s="154">
        <v>320</v>
      </c>
      <c r="R30" s="154">
        <v>340</v>
      </c>
      <c r="S30" s="154">
        <v>340</v>
      </c>
      <c r="T30" s="154">
        <v>340</v>
      </c>
      <c r="U30" s="154">
        <v>340</v>
      </c>
      <c r="V30" s="157">
        <v>340</v>
      </c>
    </row>
    <row r="31" spans="3:40">
      <c r="C31" s="552" t="s">
        <v>732</v>
      </c>
      <c r="D31" s="553"/>
      <c r="E31" s="82">
        <v>0</v>
      </c>
      <c r="F31" s="154">
        <v>400</v>
      </c>
      <c r="G31" s="154">
        <v>158.30000000000001</v>
      </c>
      <c r="H31" s="154">
        <v>241.7</v>
      </c>
      <c r="I31" s="154">
        <v>250</v>
      </c>
      <c r="J31" s="154">
        <v>250</v>
      </c>
      <c r="K31" s="154">
        <v>250</v>
      </c>
      <c r="L31" s="154">
        <v>250</v>
      </c>
      <c r="M31" s="154">
        <v>170</v>
      </c>
      <c r="N31" s="154">
        <v>700</v>
      </c>
      <c r="O31" s="154">
        <v>700</v>
      </c>
      <c r="P31" s="154">
        <v>700</v>
      </c>
      <c r="Q31" s="154">
        <v>700</v>
      </c>
      <c r="R31" s="154">
        <v>700</v>
      </c>
      <c r="S31" s="154">
        <v>700</v>
      </c>
      <c r="T31" s="154">
        <v>650</v>
      </c>
      <c r="U31" s="154">
        <v>650</v>
      </c>
      <c r="V31" s="157">
        <v>550</v>
      </c>
    </row>
    <row r="32" spans="3:40">
      <c r="C32" s="552" t="s">
        <v>733</v>
      </c>
      <c r="D32" s="553"/>
      <c r="E32" s="82">
        <v>230</v>
      </c>
      <c r="F32" s="154">
        <v>250</v>
      </c>
      <c r="G32" s="154">
        <v>210</v>
      </c>
      <c r="H32" s="154">
        <v>350</v>
      </c>
      <c r="I32" s="154">
        <v>350</v>
      </c>
      <c r="J32" s="154">
        <v>350</v>
      </c>
      <c r="K32" s="154">
        <v>490</v>
      </c>
      <c r="L32" s="154">
        <v>420</v>
      </c>
      <c r="M32" s="154">
        <v>420</v>
      </c>
      <c r="N32" s="154">
        <v>420</v>
      </c>
      <c r="O32" s="154">
        <v>420</v>
      </c>
      <c r="P32" s="154">
        <v>420</v>
      </c>
      <c r="Q32" s="154">
        <v>420</v>
      </c>
      <c r="R32" s="154">
        <v>420</v>
      </c>
      <c r="S32" s="154">
        <v>350</v>
      </c>
      <c r="T32" s="154">
        <v>350</v>
      </c>
      <c r="U32" s="154">
        <v>350</v>
      </c>
      <c r="V32" s="157">
        <v>350</v>
      </c>
    </row>
    <row r="33" spans="3:22">
      <c r="C33" s="550" t="s">
        <v>723</v>
      </c>
      <c r="D33" s="551"/>
      <c r="E33" s="82">
        <v>0</v>
      </c>
      <c r="F33" s="154">
        <v>200</v>
      </c>
      <c r="G33" s="154">
        <v>200</v>
      </c>
      <c r="H33" s="154">
        <v>200</v>
      </c>
      <c r="I33" s="154">
        <v>200</v>
      </c>
      <c r="J33" s="154">
        <v>200</v>
      </c>
      <c r="K33" s="154">
        <v>200</v>
      </c>
      <c r="L33" s="154">
        <v>200</v>
      </c>
      <c r="M33" s="154">
        <v>200</v>
      </c>
      <c r="N33" s="154">
        <v>200</v>
      </c>
      <c r="O33" s="154">
        <v>200</v>
      </c>
      <c r="P33" s="154">
        <v>200</v>
      </c>
      <c r="Q33" s="154">
        <v>200</v>
      </c>
      <c r="R33" s="154">
        <v>200</v>
      </c>
      <c r="S33" s="154">
        <v>200</v>
      </c>
      <c r="T33" s="154">
        <v>200</v>
      </c>
      <c r="U33" s="154">
        <v>200</v>
      </c>
      <c r="V33" s="157">
        <v>200</v>
      </c>
    </row>
    <row r="34" spans="3:22" ht="17" thickBot="1">
      <c r="C34" s="554" t="s">
        <v>734</v>
      </c>
      <c r="D34" s="555"/>
      <c r="E34" s="485">
        <v>70</v>
      </c>
      <c r="F34" s="487">
        <v>70</v>
      </c>
      <c r="G34" s="487">
        <v>70</v>
      </c>
      <c r="H34" s="487">
        <v>70</v>
      </c>
      <c r="I34" s="487">
        <v>70</v>
      </c>
      <c r="J34" s="487">
        <v>70</v>
      </c>
      <c r="K34" s="487">
        <v>70</v>
      </c>
      <c r="L34" s="487">
        <v>70</v>
      </c>
      <c r="M34" s="487">
        <v>70</v>
      </c>
      <c r="N34" s="487">
        <v>70</v>
      </c>
      <c r="O34" s="487">
        <v>70</v>
      </c>
      <c r="P34" s="487">
        <v>70</v>
      </c>
      <c r="Q34" s="487">
        <v>70</v>
      </c>
      <c r="R34" s="487">
        <v>70</v>
      </c>
      <c r="S34" s="487">
        <v>70</v>
      </c>
      <c r="T34" s="487">
        <v>70</v>
      </c>
      <c r="U34" s="487">
        <v>70</v>
      </c>
      <c r="V34" s="83">
        <v>70</v>
      </c>
    </row>
  </sheetData>
  <mergeCells count="21">
    <mergeCell ref="C3:D3"/>
    <mergeCell ref="C18:D18"/>
    <mergeCell ref="C19:D19"/>
    <mergeCell ref="C20:D20"/>
    <mergeCell ref="C21:D21"/>
    <mergeCell ref="C31:D31"/>
    <mergeCell ref="C32:D32"/>
    <mergeCell ref="C33:D33"/>
    <mergeCell ref="C34:D34"/>
    <mergeCell ref="C23:D23"/>
    <mergeCell ref="C24:D24"/>
    <mergeCell ref="C25:D25"/>
    <mergeCell ref="C26:D26"/>
    <mergeCell ref="C27:D27"/>
    <mergeCell ref="C28:D28"/>
    <mergeCell ref="E16:M16"/>
    <mergeCell ref="N16:V16"/>
    <mergeCell ref="C17:D17"/>
    <mergeCell ref="C29:D29"/>
    <mergeCell ref="C30:D30"/>
    <mergeCell ref="C22:D22"/>
  </mergeCells>
  <phoneticPr fontId="3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CFEC3-0289-9343-B237-D319022E7018}">
  <dimension ref="B1:Y20"/>
  <sheetViews>
    <sheetView topLeftCell="D1" zoomScale="98" zoomScaleNormal="98" workbookViewId="0">
      <pane ySplit="3" topLeftCell="A5" activePane="bottomLeft" state="frozen"/>
      <selection pane="bottomLeft" activeCell="W20" sqref="W20"/>
    </sheetView>
  </sheetViews>
  <sheetFormatPr baseColWidth="10" defaultRowHeight="19"/>
  <cols>
    <col min="1" max="1" width="3.6640625" customWidth="1"/>
    <col min="2" max="2" width="16.33203125" style="1" customWidth="1"/>
    <col min="3" max="3" width="36.1640625" style="1" customWidth="1"/>
    <col min="4" max="6" width="11.6640625" style="1" customWidth="1"/>
  </cols>
  <sheetData>
    <row r="1" spans="2:25" ht="20" thickBot="1"/>
    <row r="2" spans="2:25" ht="23" thickBot="1">
      <c r="G2" s="514">
        <v>2025</v>
      </c>
      <c r="H2" s="515"/>
      <c r="I2" s="515"/>
      <c r="J2" s="515"/>
      <c r="K2" s="515"/>
      <c r="L2" s="515"/>
      <c r="M2" s="516"/>
      <c r="N2" s="514">
        <v>2026</v>
      </c>
      <c r="O2" s="515"/>
      <c r="P2" s="515"/>
      <c r="Q2" s="515"/>
      <c r="R2" s="515"/>
      <c r="S2" s="515"/>
      <c r="T2" s="515"/>
      <c r="U2" s="515"/>
      <c r="V2" s="515"/>
      <c r="W2" s="515"/>
      <c r="X2" s="515"/>
      <c r="Y2" s="516"/>
    </row>
    <row r="3" spans="2:25" ht="20" thickBot="1">
      <c r="E3" s="203" t="s">
        <v>389</v>
      </c>
      <c r="F3" s="114" t="s">
        <v>390</v>
      </c>
      <c r="G3" s="114" t="s">
        <v>379</v>
      </c>
      <c r="H3" s="115" t="s">
        <v>380</v>
      </c>
      <c r="I3" s="115" t="s">
        <v>381</v>
      </c>
      <c r="J3" s="115" t="s">
        <v>382</v>
      </c>
      <c r="K3" s="115" t="s">
        <v>383</v>
      </c>
      <c r="L3" s="115" t="s">
        <v>384</v>
      </c>
      <c r="M3" s="116" t="s">
        <v>385</v>
      </c>
      <c r="N3" s="114" t="s">
        <v>386</v>
      </c>
      <c r="O3" s="115" t="s">
        <v>387</v>
      </c>
      <c r="P3" s="115" t="s">
        <v>388</v>
      </c>
      <c r="Q3" s="115" t="s">
        <v>389</v>
      </c>
      <c r="R3" s="115" t="s">
        <v>390</v>
      </c>
      <c r="S3" s="115" t="s">
        <v>379</v>
      </c>
      <c r="T3" s="115" t="s">
        <v>380</v>
      </c>
      <c r="U3" s="115" t="s">
        <v>381</v>
      </c>
      <c r="V3" s="117" t="s">
        <v>382</v>
      </c>
      <c r="W3" s="117" t="s">
        <v>383</v>
      </c>
      <c r="X3" s="112" t="s">
        <v>384</v>
      </c>
      <c r="Y3" s="112" t="s">
        <v>385</v>
      </c>
    </row>
    <row r="4" spans="2:25" ht="20" thickBot="1">
      <c r="B4" s="9" t="s">
        <v>0</v>
      </c>
      <c r="C4" s="10" t="s">
        <v>1</v>
      </c>
      <c r="D4" s="202" t="s">
        <v>2</v>
      </c>
      <c r="E4" s="494" t="s">
        <v>391</v>
      </c>
      <c r="F4" s="495"/>
      <c r="G4" s="495"/>
      <c r="H4" s="495"/>
      <c r="I4" s="495"/>
      <c r="J4" s="495"/>
      <c r="K4" s="495"/>
      <c r="L4" s="495"/>
      <c r="M4" s="495"/>
      <c r="N4" s="495"/>
      <c r="O4" s="495"/>
      <c r="P4" s="495"/>
      <c r="Q4" s="495"/>
      <c r="R4" s="495"/>
      <c r="S4" s="495"/>
      <c r="T4" s="495"/>
      <c r="U4" s="495"/>
      <c r="V4" s="495"/>
      <c r="W4" s="495"/>
      <c r="X4" s="495"/>
      <c r="Y4" s="496"/>
    </row>
    <row r="5" spans="2:25" thickBot="1">
      <c r="B5" s="12">
        <v>105</v>
      </c>
      <c r="C5" s="3" t="s">
        <v>3</v>
      </c>
      <c r="D5" s="281">
        <v>70</v>
      </c>
      <c r="E5" s="204" cm="1">
        <f t="array" ref="E5:E18">+'Urb MCS'!E6:E19</f>
        <v>0</v>
      </c>
      <c r="F5" s="170" cm="1">
        <f t="array" ref="F5:F18">+'Urb MCS'!F6:F19</f>
        <v>0</v>
      </c>
      <c r="G5" s="69">
        <f>+'Urb MCS'!G6</f>
        <v>70</v>
      </c>
      <c r="H5" s="69">
        <f>+'Urb MCS'!H6</f>
        <v>70</v>
      </c>
      <c r="I5" s="69">
        <f>+'Urb MCS'!I6</f>
        <v>70</v>
      </c>
      <c r="J5" s="69">
        <f>+'Urb MCS'!J6</f>
        <v>70</v>
      </c>
      <c r="K5" s="69">
        <f>+'Urb MCS'!K6</f>
        <v>70</v>
      </c>
      <c r="L5" s="69">
        <f>+'Urb MCS'!L6</f>
        <v>70</v>
      </c>
      <c r="M5" s="69">
        <f>+'Urb MCS'!M6</f>
        <v>70</v>
      </c>
      <c r="N5" s="69">
        <f>+'Urb MCS'!N6</f>
        <v>70</v>
      </c>
      <c r="O5" s="69">
        <f>+'Urb MCS'!O6</f>
        <v>70</v>
      </c>
      <c r="P5" s="69">
        <f>+'Urb MCS'!P6</f>
        <v>70</v>
      </c>
      <c r="Q5" s="69">
        <f>+'Urb MCS'!Q6</f>
        <v>70</v>
      </c>
      <c r="R5" s="69">
        <f>+'Urb MCS'!R6</f>
        <v>70</v>
      </c>
      <c r="S5" s="69">
        <f>+'Urb MCS'!S6</f>
        <v>70</v>
      </c>
      <c r="T5" s="69">
        <f>+'Urb MCS'!T6</f>
        <v>70</v>
      </c>
      <c r="U5" s="69">
        <f>+'Urb MCS'!U6</f>
        <v>70</v>
      </c>
      <c r="V5" s="215">
        <f>+'Urb MCS'!V6</f>
        <v>70</v>
      </c>
      <c r="W5" s="218" cm="1">
        <f t="array" ref="W5:W18">+'Urb MCS'!X6:X19</f>
        <v>0</v>
      </c>
      <c r="X5" s="108" cm="1">
        <f t="array" ref="X5:X18">+'Urb MCS'!Y6:Y19</f>
        <v>0</v>
      </c>
      <c r="Y5" s="219" cm="1">
        <f t="array" ref="Y5:Y18">+'Urb MCS'!Z6:Z19</f>
        <v>0</v>
      </c>
    </row>
    <row r="6" spans="2:25" thickBot="1">
      <c r="B6" s="13">
        <v>117</v>
      </c>
      <c r="C6" s="6" t="s">
        <v>4</v>
      </c>
      <c r="D6" s="270">
        <v>0</v>
      </c>
      <c r="E6" s="207">
        <v>0</v>
      </c>
      <c r="F6" s="208">
        <v>0</v>
      </c>
      <c r="G6" s="209">
        <f>+'Urb MCS'!G7</f>
        <v>0</v>
      </c>
      <c r="H6" s="209">
        <f>+'Urb MCS'!H7</f>
        <v>0</v>
      </c>
      <c r="I6" s="209">
        <f>+'Urb MCS'!I7</f>
        <v>0</v>
      </c>
      <c r="J6" s="209">
        <f>+'Urb MCS'!J7</f>
        <v>0</v>
      </c>
      <c r="K6" s="209">
        <f>+'Urb MCS'!K7</f>
        <v>0</v>
      </c>
      <c r="L6" s="209">
        <f>+'Urb MCS'!L7</f>
        <v>0</v>
      </c>
      <c r="M6" s="209">
        <f>+'Urb MCS'!M7</f>
        <v>0</v>
      </c>
      <c r="N6" s="209">
        <f>+'Urb MCS'!N7</f>
        <v>0</v>
      </c>
      <c r="O6" s="209">
        <f>+'Urb MCS'!O7</f>
        <v>0</v>
      </c>
      <c r="P6" s="209">
        <f>+'Urb MCS'!P7</f>
        <v>0</v>
      </c>
      <c r="Q6" s="209">
        <f>+'Urb MCS'!Q7</f>
        <v>0</v>
      </c>
      <c r="R6" s="209">
        <f>+'Urb MCS'!R7</f>
        <v>0</v>
      </c>
      <c r="S6" s="209">
        <f>+'Urb MCS'!S7</f>
        <v>0</v>
      </c>
      <c r="T6" s="209">
        <f>+'Urb MCS'!T7</f>
        <v>0</v>
      </c>
      <c r="U6" s="209">
        <f>+'Urb MCS'!U7</f>
        <v>0</v>
      </c>
      <c r="V6" s="216">
        <f>+'Urb MCS'!V7</f>
        <v>0</v>
      </c>
      <c r="W6" s="224">
        <v>0</v>
      </c>
      <c r="X6" s="225">
        <v>0</v>
      </c>
      <c r="Y6" s="226">
        <v>0</v>
      </c>
    </row>
    <row r="7" spans="2:25" thickBot="1">
      <c r="B7" s="13">
        <v>125</v>
      </c>
      <c r="C7" s="6" t="s">
        <v>5</v>
      </c>
      <c r="D7" s="273">
        <v>70</v>
      </c>
      <c r="E7" s="204">
        <v>0</v>
      </c>
      <c r="F7" s="170">
        <v>70</v>
      </c>
      <c r="G7" s="69">
        <f>+'Urb MCS'!G8</f>
        <v>70</v>
      </c>
      <c r="H7" s="69">
        <f>+'Urb MCS'!H8</f>
        <v>70</v>
      </c>
      <c r="I7" s="69">
        <f>+'Urb MCS'!I8</f>
        <v>70</v>
      </c>
      <c r="J7" s="69">
        <f>+'Urb MCS'!J8</f>
        <v>70</v>
      </c>
      <c r="K7" s="69">
        <f>+'Urb MCS'!K8</f>
        <v>70</v>
      </c>
      <c r="L7" s="69">
        <f>+'Urb MCS'!L8</f>
        <v>70</v>
      </c>
      <c r="M7" s="69">
        <f>+'Urb MCS'!M8</f>
        <v>70</v>
      </c>
      <c r="N7" s="69">
        <f>+'Urb MCS'!N8</f>
        <v>70</v>
      </c>
      <c r="O7" s="69">
        <f>+'Urb MCS'!O8</f>
        <v>70</v>
      </c>
      <c r="P7" s="69">
        <f>+'Urb MCS'!P8</f>
        <v>70</v>
      </c>
      <c r="Q7" s="69">
        <f>+'Urb MCS'!Q8</f>
        <v>70</v>
      </c>
      <c r="R7" s="69">
        <f>+'Urb MCS'!R8</f>
        <v>70</v>
      </c>
      <c r="S7" s="69">
        <f>+'Urb MCS'!S8</f>
        <v>70</v>
      </c>
      <c r="T7" s="69">
        <f>+'Urb MCS'!T8</f>
        <v>70</v>
      </c>
      <c r="U7" s="69">
        <f>+'Urb MCS'!U8</f>
        <v>70</v>
      </c>
      <c r="V7" s="215">
        <f>+'Urb MCS'!V8</f>
        <v>70</v>
      </c>
      <c r="W7" s="220">
        <v>0</v>
      </c>
      <c r="X7" s="109">
        <v>0</v>
      </c>
      <c r="Y7" s="221">
        <v>0</v>
      </c>
    </row>
    <row r="8" spans="2:25" thickBot="1">
      <c r="B8" s="13">
        <v>133</v>
      </c>
      <c r="C8" s="6" t="s">
        <v>6</v>
      </c>
      <c r="D8" s="273">
        <v>70</v>
      </c>
      <c r="E8" s="204">
        <v>0</v>
      </c>
      <c r="F8" s="170">
        <v>0</v>
      </c>
      <c r="G8" s="69">
        <f>+'Urb MCS'!G9</f>
        <v>0</v>
      </c>
      <c r="H8" s="69">
        <f>+'Urb MCS'!H9</f>
        <v>0</v>
      </c>
      <c r="I8" s="69">
        <f>+'Urb MCS'!I9</f>
        <v>0</v>
      </c>
      <c r="J8" s="69">
        <f>+'Urb MCS'!J9</f>
        <v>0</v>
      </c>
      <c r="K8" s="69">
        <f>+'Urb MCS'!K9</f>
        <v>0</v>
      </c>
      <c r="L8" s="69">
        <f>+'Urb MCS'!L9</f>
        <v>70</v>
      </c>
      <c r="M8" s="69">
        <f>+'Urb MCS'!M9</f>
        <v>70</v>
      </c>
      <c r="N8" s="69">
        <f>+'Urb MCS'!N9</f>
        <v>70</v>
      </c>
      <c r="O8" s="69">
        <f>+'Urb MCS'!O9</f>
        <v>70</v>
      </c>
      <c r="P8" s="69">
        <f>+'Urb MCS'!P9</f>
        <v>70</v>
      </c>
      <c r="Q8" s="69">
        <f>+'Urb MCS'!Q9</f>
        <v>70</v>
      </c>
      <c r="R8" s="69">
        <f>+'Urb MCS'!R9</f>
        <v>70</v>
      </c>
      <c r="S8" s="69">
        <f>+'Urb MCS'!S9</f>
        <v>70</v>
      </c>
      <c r="T8" s="69">
        <f>+'Urb MCS'!T9</f>
        <v>70</v>
      </c>
      <c r="U8" s="69">
        <f>+'Urb MCS'!U9</f>
        <v>70</v>
      </c>
      <c r="V8" s="215">
        <f>+'Urb MCS'!V9</f>
        <v>0</v>
      </c>
      <c r="W8" s="220">
        <v>0</v>
      </c>
      <c r="X8" s="109">
        <v>0</v>
      </c>
      <c r="Y8" s="221">
        <v>0</v>
      </c>
    </row>
    <row r="9" spans="2:25" thickBot="1">
      <c r="B9" s="13">
        <v>149</v>
      </c>
      <c r="C9" s="6" t="s">
        <v>7</v>
      </c>
      <c r="D9" s="273">
        <v>70</v>
      </c>
      <c r="E9" s="204">
        <v>0</v>
      </c>
      <c r="F9" s="170">
        <v>0</v>
      </c>
      <c r="G9" s="69">
        <f>+'Urb MCS'!G10</f>
        <v>0</v>
      </c>
      <c r="H9" s="69">
        <f>+'Urb MCS'!H10</f>
        <v>0</v>
      </c>
      <c r="I9" s="69">
        <f>+'Urb MCS'!I10</f>
        <v>0</v>
      </c>
      <c r="J9" s="69">
        <f>+'Urb MCS'!J10</f>
        <v>70</v>
      </c>
      <c r="K9" s="69">
        <f>+'Urb MCS'!K10</f>
        <v>70</v>
      </c>
      <c r="L9" s="69">
        <f>+'Urb MCS'!L10</f>
        <v>70</v>
      </c>
      <c r="M9" s="69">
        <f>+'Urb MCS'!M10</f>
        <v>70</v>
      </c>
      <c r="N9" s="69">
        <f>+'Urb MCS'!N10</f>
        <v>70</v>
      </c>
      <c r="O9" s="69">
        <f>+'Urb MCS'!O10</f>
        <v>70</v>
      </c>
      <c r="P9" s="69">
        <f>+'Urb MCS'!P10</f>
        <v>70</v>
      </c>
      <c r="Q9" s="69">
        <f>+'Urb MCS'!Q10</f>
        <v>70</v>
      </c>
      <c r="R9" s="69">
        <f>+'Urb MCS'!R10</f>
        <v>70</v>
      </c>
      <c r="S9" s="69">
        <f>+'Urb MCS'!S10</f>
        <v>70</v>
      </c>
      <c r="T9" s="69">
        <f>+'Urb MCS'!T10</f>
        <v>70</v>
      </c>
      <c r="U9" s="69">
        <f>+'Urb MCS'!U10</f>
        <v>70</v>
      </c>
      <c r="V9" s="215">
        <f>+'Urb MCS'!V10</f>
        <v>0</v>
      </c>
      <c r="W9" s="220">
        <v>0</v>
      </c>
      <c r="X9" s="109">
        <v>0</v>
      </c>
      <c r="Y9" s="221">
        <v>0</v>
      </c>
    </row>
    <row r="10" spans="2:25" thickBot="1">
      <c r="B10" s="13" t="s">
        <v>8</v>
      </c>
      <c r="C10" s="6"/>
      <c r="D10" s="270">
        <v>0</v>
      </c>
      <c r="E10" s="210">
        <v>0</v>
      </c>
      <c r="F10" s="208">
        <v>0</v>
      </c>
      <c r="G10" s="209">
        <f>+'Urb MCS'!G11</f>
        <v>0</v>
      </c>
      <c r="H10" s="209">
        <f>+'Urb MCS'!H11</f>
        <v>0</v>
      </c>
      <c r="I10" s="209">
        <f>+'Urb MCS'!I11</f>
        <v>0</v>
      </c>
      <c r="J10" s="209">
        <f>+'Urb MCS'!J11</f>
        <v>0</v>
      </c>
      <c r="K10" s="209">
        <f>+'Urb MCS'!K11</f>
        <v>0</v>
      </c>
      <c r="L10" s="209">
        <f>+'Urb MCS'!L11</f>
        <v>0</v>
      </c>
      <c r="M10" s="209">
        <f>+'Urb MCS'!M11</f>
        <v>0</v>
      </c>
      <c r="N10" s="209">
        <f>+'Urb MCS'!N11</f>
        <v>0</v>
      </c>
      <c r="O10" s="209">
        <f>+'Urb MCS'!O11</f>
        <v>0</v>
      </c>
      <c r="P10" s="209">
        <f>+'Urb MCS'!P11</f>
        <v>0</v>
      </c>
      <c r="Q10" s="209">
        <f>+'Urb MCS'!Q11</f>
        <v>0</v>
      </c>
      <c r="R10" s="209">
        <f>+'Urb MCS'!R11</f>
        <v>0</v>
      </c>
      <c r="S10" s="209">
        <f>+'Urb MCS'!S11</f>
        <v>0</v>
      </c>
      <c r="T10" s="209">
        <f>+'Urb MCS'!T11</f>
        <v>0</v>
      </c>
      <c r="U10" s="209">
        <f>+'Urb MCS'!U11</f>
        <v>0</v>
      </c>
      <c r="V10" s="216">
        <f>+'Urb MCS'!V11</f>
        <v>0</v>
      </c>
      <c r="W10" s="224">
        <v>0</v>
      </c>
      <c r="X10" s="225">
        <v>0</v>
      </c>
      <c r="Y10" s="226">
        <v>0</v>
      </c>
    </row>
    <row r="11" spans="2:25" thickBot="1">
      <c r="B11" s="13" t="s">
        <v>9</v>
      </c>
      <c r="C11" s="6" t="s">
        <v>10</v>
      </c>
      <c r="D11" s="273">
        <v>70</v>
      </c>
      <c r="E11" s="206">
        <v>0</v>
      </c>
      <c r="F11" s="170">
        <v>0</v>
      </c>
      <c r="G11" s="69">
        <f>+'Urb MCS'!G12</f>
        <v>0</v>
      </c>
      <c r="H11" s="69">
        <f>+'Urb MCS'!H12</f>
        <v>0</v>
      </c>
      <c r="I11" s="69">
        <f>+'Urb MCS'!I12</f>
        <v>0</v>
      </c>
      <c r="J11" s="69">
        <f>+'Urb MCS'!J12</f>
        <v>70</v>
      </c>
      <c r="K11" s="69">
        <f>+'Urb MCS'!K12</f>
        <v>70</v>
      </c>
      <c r="L11" s="69">
        <f>+'Urb MCS'!L12</f>
        <v>70</v>
      </c>
      <c r="M11" s="69">
        <f>+'Urb MCS'!M12</f>
        <v>70</v>
      </c>
      <c r="N11" s="69">
        <f>+'Urb MCS'!N12</f>
        <v>70</v>
      </c>
      <c r="O11" s="69">
        <f>+'Urb MCS'!O12</f>
        <v>70</v>
      </c>
      <c r="P11" s="69">
        <f>+'Urb MCS'!P12</f>
        <v>70</v>
      </c>
      <c r="Q11" s="69">
        <f>+'Urb MCS'!Q12</f>
        <v>70</v>
      </c>
      <c r="R11" s="69">
        <f>+'Urb MCS'!R12</f>
        <v>70</v>
      </c>
      <c r="S11" s="69">
        <f>+'Urb MCS'!S12</f>
        <v>70</v>
      </c>
      <c r="T11" s="69">
        <f>+'Urb MCS'!T12</f>
        <v>70</v>
      </c>
      <c r="U11" s="69">
        <f>+'Urb MCS'!U12</f>
        <v>70</v>
      </c>
      <c r="V11" s="215">
        <f>+'Urb MCS'!V12</f>
        <v>70</v>
      </c>
      <c r="W11" s="220">
        <v>0</v>
      </c>
      <c r="X11" s="109">
        <v>0</v>
      </c>
      <c r="Y11" s="221">
        <v>0</v>
      </c>
    </row>
    <row r="12" spans="2:25" thickBot="1">
      <c r="B12" s="13">
        <v>153</v>
      </c>
      <c r="C12" s="6" t="s">
        <v>11</v>
      </c>
      <c r="D12" s="270">
        <v>0</v>
      </c>
      <c r="E12" s="211">
        <v>0</v>
      </c>
      <c r="F12" s="208">
        <v>0</v>
      </c>
      <c r="G12" s="209">
        <f>+'Urb MCS'!G13</f>
        <v>0</v>
      </c>
      <c r="H12" s="209">
        <f>+'Urb MCS'!H13</f>
        <v>0</v>
      </c>
      <c r="I12" s="209">
        <f>+'Urb MCS'!I13</f>
        <v>0</v>
      </c>
      <c r="J12" s="209">
        <f>+'Urb MCS'!J13</f>
        <v>0</v>
      </c>
      <c r="K12" s="209">
        <f>+'Urb MCS'!K13</f>
        <v>0</v>
      </c>
      <c r="L12" s="209">
        <f>+'Urb MCS'!L13</f>
        <v>0</v>
      </c>
      <c r="M12" s="209">
        <f>+'Urb MCS'!M13</f>
        <v>0</v>
      </c>
      <c r="N12" s="209">
        <f>+'Urb MCS'!N13</f>
        <v>0</v>
      </c>
      <c r="O12" s="209">
        <f>+'Urb MCS'!O13</f>
        <v>0</v>
      </c>
      <c r="P12" s="209">
        <f>+'Urb MCS'!P13</f>
        <v>0</v>
      </c>
      <c r="Q12" s="209">
        <f>+'Urb MCS'!Q13</f>
        <v>0</v>
      </c>
      <c r="R12" s="209">
        <f>+'Urb MCS'!R13</f>
        <v>0</v>
      </c>
      <c r="S12" s="209">
        <f>+'Urb MCS'!S13</f>
        <v>0</v>
      </c>
      <c r="T12" s="209">
        <f>+'Urb MCS'!T13</f>
        <v>0</v>
      </c>
      <c r="U12" s="209">
        <f>+'Urb MCS'!U13</f>
        <v>0</v>
      </c>
      <c r="V12" s="216">
        <f>+'Urb MCS'!V13</f>
        <v>0</v>
      </c>
      <c r="W12" s="224">
        <v>0</v>
      </c>
      <c r="X12" s="225">
        <v>0</v>
      </c>
      <c r="Y12" s="226">
        <v>0</v>
      </c>
    </row>
    <row r="13" spans="2:25" thickBot="1">
      <c r="B13" s="13" t="s">
        <v>12</v>
      </c>
      <c r="C13" s="6" t="s">
        <v>13</v>
      </c>
      <c r="D13" s="273">
        <v>70</v>
      </c>
      <c r="E13" s="205">
        <v>0</v>
      </c>
      <c r="F13" s="170">
        <v>0</v>
      </c>
      <c r="G13" s="69">
        <f>+'Urb MCS'!G14</f>
        <v>0</v>
      </c>
      <c r="H13" s="69">
        <f>+'Urb MCS'!H14</f>
        <v>0</v>
      </c>
      <c r="I13" s="69">
        <f>+'Urb MCS'!I14</f>
        <v>0</v>
      </c>
      <c r="J13" s="69">
        <f>+'Urb MCS'!J14</f>
        <v>70</v>
      </c>
      <c r="K13" s="69">
        <f>+'Urb MCS'!K14</f>
        <v>70</v>
      </c>
      <c r="L13" s="69">
        <f>+'Urb MCS'!L14</f>
        <v>70</v>
      </c>
      <c r="M13" s="69">
        <f>+'Urb MCS'!M14</f>
        <v>70</v>
      </c>
      <c r="N13" s="69">
        <f>+'Urb MCS'!N14</f>
        <v>70</v>
      </c>
      <c r="O13" s="69">
        <f>+'Urb MCS'!O14</f>
        <v>70</v>
      </c>
      <c r="P13" s="69">
        <f>+'Urb MCS'!P14</f>
        <v>70</v>
      </c>
      <c r="Q13" s="69">
        <f>+'Urb MCS'!Q14</f>
        <v>70</v>
      </c>
      <c r="R13" s="69">
        <f>+'Urb MCS'!R14</f>
        <v>70</v>
      </c>
      <c r="S13" s="69">
        <f>+'Urb MCS'!S14</f>
        <v>70</v>
      </c>
      <c r="T13" s="69">
        <f>+'Urb MCS'!T14</f>
        <v>70</v>
      </c>
      <c r="U13" s="69">
        <f>+'Urb MCS'!U14</f>
        <v>70</v>
      </c>
      <c r="V13" s="215">
        <f>+'Urb MCS'!V14</f>
        <v>0</v>
      </c>
      <c r="W13" s="220">
        <v>0</v>
      </c>
      <c r="X13" s="109">
        <v>0</v>
      </c>
      <c r="Y13" s="221">
        <v>0</v>
      </c>
    </row>
    <row r="14" spans="2:25" thickBot="1">
      <c r="B14" s="13" t="s">
        <v>14</v>
      </c>
      <c r="C14" s="6" t="s">
        <v>15</v>
      </c>
      <c r="D14" s="273">
        <v>70</v>
      </c>
      <c r="E14" s="205">
        <v>0</v>
      </c>
      <c r="F14" s="170">
        <v>0</v>
      </c>
      <c r="G14" s="69">
        <f>+'Urb MCS'!G15</f>
        <v>70</v>
      </c>
      <c r="H14" s="69">
        <f>+'Urb MCS'!H15</f>
        <v>70</v>
      </c>
      <c r="I14" s="69">
        <f>+'Urb MCS'!I15</f>
        <v>70</v>
      </c>
      <c r="J14" s="69">
        <f>+'Urb MCS'!J15</f>
        <v>70</v>
      </c>
      <c r="K14" s="69">
        <f>+'Urb MCS'!K15</f>
        <v>70</v>
      </c>
      <c r="L14" s="69">
        <f>+'Urb MCS'!L15</f>
        <v>70</v>
      </c>
      <c r="M14" s="69">
        <f>+'Urb MCS'!M15</f>
        <v>70</v>
      </c>
      <c r="N14" s="209">
        <f>+'Urb MCS'!N15</f>
        <v>0</v>
      </c>
      <c r="O14" s="209">
        <f>+'Urb MCS'!O15</f>
        <v>0</v>
      </c>
      <c r="P14" s="209">
        <f>+'Urb MCS'!P15</f>
        <v>0</v>
      </c>
      <c r="Q14" s="209">
        <f>+'Urb MCS'!Q15</f>
        <v>0</v>
      </c>
      <c r="R14" s="209">
        <f>+'Urb MCS'!R15</f>
        <v>0</v>
      </c>
      <c r="S14" s="209">
        <f>+'Urb MCS'!S15</f>
        <v>0</v>
      </c>
      <c r="T14" s="209">
        <f>+'Urb MCS'!T15</f>
        <v>0</v>
      </c>
      <c r="U14" s="209">
        <f>+'Urb MCS'!U15</f>
        <v>0</v>
      </c>
      <c r="V14" s="216">
        <f>+'Urb MCS'!V15</f>
        <v>0</v>
      </c>
      <c r="W14" s="224">
        <v>0</v>
      </c>
      <c r="X14" s="225">
        <v>0</v>
      </c>
      <c r="Y14" s="226">
        <v>0</v>
      </c>
    </row>
    <row r="15" spans="2:25" thickBot="1">
      <c r="B15" s="13">
        <v>175</v>
      </c>
      <c r="C15" s="6" t="s">
        <v>16</v>
      </c>
      <c r="D15" s="273">
        <v>70</v>
      </c>
      <c r="E15" s="205">
        <v>0</v>
      </c>
      <c r="F15" s="170">
        <v>0</v>
      </c>
      <c r="G15" s="69">
        <f>+'Urb MCS'!G16</f>
        <v>0</v>
      </c>
      <c r="H15" s="69">
        <f>+'Urb MCS'!H16</f>
        <v>0</v>
      </c>
      <c r="I15" s="69">
        <f>+'Urb MCS'!I16</f>
        <v>0</v>
      </c>
      <c r="J15" s="69">
        <f>+'Urb MCS'!J16</f>
        <v>70</v>
      </c>
      <c r="K15" s="69">
        <f>+'Urb MCS'!K16</f>
        <v>70</v>
      </c>
      <c r="L15" s="69">
        <f>+'Urb MCS'!L16</f>
        <v>70</v>
      </c>
      <c r="M15" s="69">
        <f>+'Urb MCS'!M16</f>
        <v>70</v>
      </c>
      <c r="N15" s="69">
        <f>+'Urb MCS'!N16</f>
        <v>70</v>
      </c>
      <c r="O15" s="69">
        <f>+'Urb MCS'!O16</f>
        <v>70</v>
      </c>
      <c r="P15" s="69">
        <f>+'Urb MCS'!P16</f>
        <v>70</v>
      </c>
      <c r="Q15" s="69">
        <f>+'Urb MCS'!Q16</f>
        <v>70</v>
      </c>
      <c r="R15" s="69">
        <f>+'Urb MCS'!R16</f>
        <v>70</v>
      </c>
      <c r="S15" s="69">
        <f>+'Urb MCS'!S16</f>
        <v>70</v>
      </c>
      <c r="T15" s="69">
        <f>+'Urb MCS'!T16</f>
        <v>70</v>
      </c>
      <c r="U15" s="69">
        <f>+'Urb MCS'!U16</f>
        <v>70</v>
      </c>
      <c r="V15" s="215">
        <f>+'Urb MCS'!V16</f>
        <v>70</v>
      </c>
      <c r="W15" s="220">
        <v>0</v>
      </c>
      <c r="X15" s="109">
        <v>0</v>
      </c>
      <c r="Y15" s="221">
        <v>0</v>
      </c>
    </row>
    <row r="16" spans="2:25" thickBot="1">
      <c r="B16" s="13" t="s">
        <v>17</v>
      </c>
      <c r="C16" s="6" t="s">
        <v>18</v>
      </c>
      <c r="D16" s="273">
        <v>70</v>
      </c>
      <c r="E16" s="205">
        <v>0</v>
      </c>
      <c r="F16" s="170">
        <v>0</v>
      </c>
      <c r="G16" s="69">
        <f>+'Urb MCS'!G17</f>
        <v>0</v>
      </c>
      <c r="H16" s="69">
        <f>+'Urb MCS'!H17</f>
        <v>0</v>
      </c>
      <c r="I16" s="69">
        <f>+'Urb MCS'!I17</f>
        <v>0</v>
      </c>
      <c r="J16" s="69">
        <f>+'Urb MCS'!J17</f>
        <v>70</v>
      </c>
      <c r="K16" s="69">
        <f>+'Urb MCS'!K17</f>
        <v>70</v>
      </c>
      <c r="L16" s="69">
        <f>+'Urb MCS'!L17</f>
        <v>70</v>
      </c>
      <c r="M16" s="69">
        <f>+'Urb MCS'!M17</f>
        <v>70</v>
      </c>
      <c r="N16" s="69">
        <f>+'Urb MCS'!N17</f>
        <v>70</v>
      </c>
      <c r="O16" s="69">
        <f>+'Urb MCS'!O17</f>
        <v>70</v>
      </c>
      <c r="P16" s="69">
        <f>+'Urb MCS'!P17</f>
        <v>70</v>
      </c>
      <c r="Q16" s="69">
        <f>+'Urb MCS'!Q17</f>
        <v>70</v>
      </c>
      <c r="R16" s="69">
        <f>+'Urb MCS'!R17</f>
        <v>70</v>
      </c>
      <c r="S16" s="69">
        <f>+'Urb MCS'!S17</f>
        <v>70</v>
      </c>
      <c r="T16" s="69">
        <f>+'Urb MCS'!T17</f>
        <v>70</v>
      </c>
      <c r="U16" s="69">
        <f>+'Urb MCS'!U17</f>
        <v>70</v>
      </c>
      <c r="V16" s="215">
        <f>+'Urb MCS'!V17</f>
        <v>70</v>
      </c>
      <c r="W16" s="220">
        <v>0</v>
      </c>
      <c r="X16" s="109">
        <v>0</v>
      </c>
      <c r="Y16" s="221">
        <v>0</v>
      </c>
    </row>
    <row r="17" spans="2:25" thickBot="1">
      <c r="B17" s="14"/>
      <c r="C17" s="15" t="s">
        <v>18</v>
      </c>
      <c r="D17" s="271">
        <v>0</v>
      </c>
      <c r="E17" s="211">
        <v>0</v>
      </c>
      <c r="F17" s="212">
        <v>0</v>
      </c>
      <c r="G17" s="213">
        <f>+'Urb MCS'!G18</f>
        <v>0</v>
      </c>
      <c r="H17" s="213">
        <f>+'Urb MCS'!H18</f>
        <v>0</v>
      </c>
      <c r="I17" s="213">
        <f>+'Urb MCS'!I18</f>
        <v>0</v>
      </c>
      <c r="J17" s="213">
        <f>+'Urb MCS'!J18</f>
        <v>0</v>
      </c>
      <c r="K17" s="213">
        <f>+'Urb MCS'!K18</f>
        <v>0</v>
      </c>
      <c r="L17" s="213">
        <f>+'Urb MCS'!L18</f>
        <v>0</v>
      </c>
      <c r="M17" s="213">
        <f>+'Urb MCS'!M18</f>
        <v>0</v>
      </c>
      <c r="N17" s="213">
        <f>+'Urb MCS'!N18</f>
        <v>0</v>
      </c>
      <c r="O17" s="213">
        <f>+'Urb MCS'!O18</f>
        <v>0</v>
      </c>
      <c r="P17" s="213">
        <f>+'Urb MCS'!P18</f>
        <v>0</v>
      </c>
      <c r="Q17" s="213">
        <f>+'Urb MCS'!Q18</f>
        <v>0</v>
      </c>
      <c r="R17" s="213">
        <f>+'Urb MCS'!R18</f>
        <v>0</v>
      </c>
      <c r="S17" s="213">
        <f>+'Urb MCS'!S18</f>
        <v>0</v>
      </c>
      <c r="T17" s="213">
        <f>+'Urb MCS'!T18</f>
        <v>0</v>
      </c>
      <c r="U17" s="213">
        <f>+'Urb MCS'!U18</f>
        <v>0</v>
      </c>
      <c r="V17" s="217">
        <f>+'Urb MCS'!V18</f>
        <v>0</v>
      </c>
      <c r="W17" s="227">
        <v>0</v>
      </c>
      <c r="X17" s="228">
        <v>0</v>
      </c>
      <c r="Y17" s="229">
        <v>0</v>
      </c>
    </row>
    <row r="18" spans="2:25" ht="20" thickBot="1">
      <c r="E18" s="264">
        <v>0</v>
      </c>
      <c r="F18" s="258">
        <v>70</v>
      </c>
      <c r="G18" s="257">
        <f>+'Urb MCS'!G19</f>
        <v>210</v>
      </c>
      <c r="H18" s="257">
        <f>+'Urb MCS'!H19</f>
        <v>210</v>
      </c>
      <c r="I18" s="257">
        <f>+'Urb MCS'!I19</f>
        <v>210</v>
      </c>
      <c r="J18" s="257">
        <f>+'Urb MCS'!J19</f>
        <v>560</v>
      </c>
      <c r="K18" s="257">
        <f>+'Urb MCS'!K19</f>
        <v>560</v>
      </c>
      <c r="L18" s="257">
        <f>+'Urb MCS'!L19</f>
        <v>630</v>
      </c>
      <c r="M18" s="257">
        <f>+'Urb MCS'!M19</f>
        <v>630</v>
      </c>
      <c r="N18" s="203">
        <f>+'Urb MCS'!N19</f>
        <v>560</v>
      </c>
      <c r="O18" s="259">
        <f>+'Urb MCS'!O19</f>
        <v>560</v>
      </c>
      <c r="P18" s="259">
        <f>+'Urb MCS'!P19</f>
        <v>560</v>
      </c>
      <c r="Q18" s="259">
        <f>+'Urb MCS'!Q19</f>
        <v>560</v>
      </c>
      <c r="R18" s="259">
        <f>+'Urb MCS'!R19</f>
        <v>560</v>
      </c>
      <c r="S18" s="259">
        <f>+'Urb MCS'!S19</f>
        <v>560</v>
      </c>
      <c r="T18" s="259">
        <f>+'Urb MCS'!T19</f>
        <v>560</v>
      </c>
      <c r="U18" s="259">
        <f>+'Urb MCS'!U19</f>
        <v>560</v>
      </c>
      <c r="V18" s="258">
        <f>+'Urb MCS'!V19</f>
        <v>350</v>
      </c>
      <c r="W18" s="265">
        <v>0</v>
      </c>
      <c r="X18" s="203">
        <v>0</v>
      </c>
      <c r="Y18" s="266">
        <v>0</v>
      </c>
    </row>
    <row r="20" spans="2:25">
      <c r="W20" s="583">
        <f>AVERAGE(G18:U18)</f>
        <v>499.33333333333331</v>
      </c>
    </row>
  </sheetData>
  <mergeCells count="3">
    <mergeCell ref="G2:M2"/>
    <mergeCell ref="N2:Y2"/>
    <mergeCell ref="E4:Y4"/>
  </mergeCells>
  <conditionalFormatting sqref="F5:V17">
    <cfRule type="cellIs" dxfId="13" priority="1" operator="between">
      <formula>30</formula>
      <formula>70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5BA56-0816-A44A-88BA-0DA511AE84BD}">
  <dimension ref="B1:Y35"/>
  <sheetViews>
    <sheetView topLeftCell="E1" workbookViewId="0">
      <pane ySplit="3" topLeftCell="A21" activePane="bottomLeft" state="frozen"/>
      <selection pane="bottomLeft" activeCell="W36" sqref="W36"/>
    </sheetView>
  </sheetViews>
  <sheetFormatPr baseColWidth="10" defaultRowHeight="16"/>
  <cols>
    <col min="2" max="2" width="30.33203125" customWidth="1"/>
    <col min="3" max="3" width="52.5" customWidth="1"/>
    <col min="11" max="11" width="11.83203125" customWidth="1"/>
  </cols>
  <sheetData>
    <row r="1" spans="2:25" ht="17" thickBot="1"/>
    <row r="2" spans="2:25" ht="23" thickBot="1">
      <c r="F2" s="514">
        <v>2025</v>
      </c>
      <c r="G2" s="515"/>
      <c r="H2" s="515"/>
      <c r="I2" s="515"/>
      <c r="J2" s="515"/>
      <c r="K2" s="515"/>
      <c r="L2" s="515"/>
      <c r="M2" s="516"/>
      <c r="N2" s="514">
        <v>2026</v>
      </c>
      <c r="O2" s="515"/>
      <c r="P2" s="515"/>
      <c r="Q2" s="515"/>
      <c r="R2" s="515"/>
      <c r="S2" s="515"/>
      <c r="T2" s="515"/>
      <c r="U2" s="515"/>
      <c r="V2" s="515"/>
      <c r="W2" s="515"/>
      <c r="X2" s="515"/>
      <c r="Y2" s="516"/>
    </row>
    <row r="3" spans="2:25" s="118" customFormat="1" ht="17" thickBot="1">
      <c r="E3" s="125" t="s">
        <v>389</v>
      </c>
      <c r="F3" s="125" t="s">
        <v>390</v>
      </c>
      <c r="G3" s="114" t="s">
        <v>379</v>
      </c>
      <c r="H3" s="115" t="s">
        <v>380</v>
      </c>
      <c r="I3" s="115" t="s">
        <v>381</v>
      </c>
      <c r="J3" s="115" t="s">
        <v>382</v>
      </c>
      <c r="K3" s="115" t="s">
        <v>383</v>
      </c>
      <c r="L3" s="115" t="s">
        <v>384</v>
      </c>
      <c r="M3" s="116" t="s">
        <v>385</v>
      </c>
      <c r="N3" s="114" t="s">
        <v>386</v>
      </c>
      <c r="O3" s="115" t="s">
        <v>387</v>
      </c>
      <c r="P3" s="115" t="s">
        <v>388</v>
      </c>
      <c r="Q3" s="115" t="s">
        <v>389</v>
      </c>
      <c r="R3" s="115" t="s">
        <v>390</v>
      </c>
      <c r="S3" s="115" t="s">
        <v>379</v>
      </c>
      <c r="T3" s="115" t="s">
        <v>380</v>
      </c>
      <c r="U3" s="115" t="s">
        <v>381</v>
      </c>
      <c r="V3" s="117" t="s">
        <v>382</v>
      </c>
      <c r="W3" s="233" t="s">
        <v>383</v>
      </c>
      <c r="X3" s="233" t="s">
        <v>384</v>
      </c>
      <c r="Y3" s="232" t="s">
        <v>385</v>
      </c>
    </row>
    <row r="4" spans="2:25" ht="20" thickBot="1">
      <c r="B4" s="9" t="s">
        <v>19</v>
      </c>
      <c r="C4" s="23" t="s">
        <v>20</v>
      </c>
      <c r="D4" s="237" t="s">
        <v>2</v>
      </c>
      <c r="E4" s="494" t="s">
        <v>391</v>
      </c>
      <c r="F4" s="495"/>
      <c r="G4" s="495"/>
      <c r="H4" s="495"/>
      <c r="I4" s="495"/>
      <c r="J4" s="495"/>
      <c r="K4" s="495"/>
      <c r="L4" s="495"/>
      <c r="M4" s="495"/>
      <c r="N4" s="495"/>
      <c r="O4" s="495"/>
      <c r="P4" s="495"/>
      <c r="Q4" s="495"/>
      <c r="R4" s="495"/>
      <c r="S4" s="495"/>
      <c r="T4" s="495"/>
      <c r="U4" s="495"/>
      <c r="V4" s="495"/>
      <c r="W4" s="495"/>
      <c r="X4" s="495"/>
      <c r="Y4" s="496"/>
    </row>
    <row r="5" spans="2:25" ht="19" thickBot="1">
      <c r="B5" s="12" t="s">
        <v>21</v>
      </c>
      <c r="C5" s="6" t="s">
        <v>22</v>
      </c>
      <c r="D5" s="278">
        <v>0</v>
      </c>
      <c r="E5" s="208" cm="1">
        <f t="array" ref="E5:E32">+'Urb MCS'!E22:E49</f>
        <v>0</v>
      </c>
      <c r="F5" s="208" cm="1">
        <f t="array" ref="F5:F32">+'Urb MCS'!F22:F49</f>
        <v>0</v>
      </c>
      <c r="G5" s="208">
        <f>+'Urb MCS'!G22</f>
        <v>0</v>
      </c>
      <c r="H5" s="209">
        <f>+'Urb MCS'!H22</f>
        <v>0</v>
      </c>
      <c r="I5" s="209">
        <f>+'Urb MCS'!I22</f>
        <v>0</v>
      </c>
      <c r="J5" s="209">
        <f>+'Urb MCS'!J22</f>
        <v>0</v>
      </c>
      <c r="K5" s="209">
        <f>+'Urb MCS'!K22</f>
        <v>0</v>
      </c>
      <c r="L5" s="209">
        <f>+'Urb MCS'!L22</f>
        <v>0</v>
      </c>
      <c r="M5" s="209">
        <f>+'Urb MCS'!M22</f>
        <v>0</v>
      </c>
      <c r="N5" s="209">
        <f>+'Urb MCS'!N22</f>
        <v>0</v>
      </c>
      <c r="O5" s="209">
        <f>+'Urb MCS'!O22</f>
        <v>0</v>
      </c>
      <c r="P5" s="209">
        <f>+'Urb MCS'!P22</f>
        <v>0</v>
      </c>
      <c r="Q5" s="209">
        <f>+'Urb MCS'!Q22</f>
        <v>0</v>
      </c>
      <c r="R5" s="209">
        <f>+'Urb MCS'!R22</f>
        <v>0</v>
      </c>
      <c r="S5" s="209">
        <f>+'Urb MCS'!S22</f>
        <v>0</v>
      </c>
      <c r="T5" s="209">
        <f>+'Urb MCS'!T22</f>
        <v>0</v>
      </c>
      <c r="U5" s="209">
        <f>+'Urb MCS'!U22</f>
        <v>0</v>
      </c>
      <c r="V5" s="216">
        <f>+'Urb MCS'!V22</f>
        <v>0</v>
      </c>
      <c r="W5" s="216" cm="1">
        <f t="array" ref="W5:W32">+'Urb MCS'!X22:X49</f>
        <v>0</v>
      </c>
      <c r="X5" s="216" cm="1">
        <f t="array" ref="X5:X32">+'Urb MCS'!Y22:Y49</f>
        <v>0</v>
      </c>
      <c r="Y5" s="269" cm="1">
        <f t="array" ref="Y5:Y32">+'Urb MCS'!Z22:Z49</f>
        <v>0</v>
      </c>
    </row>
    <row r="6" spans="2:25" ht="19" thickBot="1">
      <c r="B6" s="13">
        <v>116</v>
      </c>
      <c r="C6" s="6" t="s">
        <v>23</v>
      </c>
      <c r="D6" s="278">
        <v>0</v>
      </c>
      <c r="E6" s="208">
        <v>0</v>
      </c>
      <c r="F6" s="208">
        <v>0</v>
      </c>
      <c r="G6" s="208">
        <f>+'Urb MCS'!G23</f>
        <v>0</v>
      </c>
      <c r="H6" s="209">
        <f>+'Urb MCS'!H23</f>
        <v>0</v>
      </c>
      <c r="I6" s="209">
        <f>+'Urb MCS'!I23</f>
        <v>0</v>
      </c>
      <c r="J6" s="209">
        <f>+'Urb MCS'!J23</f>
        <v>0</v>
      </c>
      <c r="K6" s="209">
        <f>+'Urb MCS'!K23</f>
        <v>0</v>
      </c>
      <c r="L6" s="209">
        <f>+'Urb MCS'!L23</f>
        <v>0</v>
      </c>
      <c r="M6" s="209">
        <f>+'Urb MCS'!M23</f>
        <v>0</v>
      </c>
      <c r="N6" s="209">
        <f>+'Urb MCS'!N23</f>
        <v>0</v>
      </c>
      <c r="O6" s="209">
        <f>+'Urb MCS'!O23</f>
        <v>0</v>
      </c>
      <c r="P6" s="209">
        <f>+'Urb MCS'!P23</f>
        <v>0</v>
      </c>
      <c r="Q6" s="209">
        <f>+'Urb MCS'!Q23</f>
        <v>0</v>
      </c>
      <c r="R6" s="209">
        <f>+'Urb MCS'!R23</f>
        <v>0</v>
      </c>
      <c r="S6" s="209">
        <f>+'Urb MCS'!S23</f>
        <v>0</v>
      </c>
      <c r="T6" s="209">
        <f>+'Urb MCS'!T23</f>
        <v>0</v>
      </c>
      <c r="U6" s="209">
        <f>+'Urb MCS'!U23</f>
        <v>0</v>
      </c>
      <c r="V6" s="216">
        <f>+'Urb MCS'!V23</f>
        <v>0</v>
      </c>
      <c r="W6" s="216">
        <v>0</v>
      </c>
      <c r="X6" s="216">
        <v>0</v>
      </c>
      <c r="Y6" s="269">
        <v>0</v>
      </c>
    </row>
    <row r="7" spans="2:25" ht="19" thickBot="1">
      <c r="B7" s="13" t="s">
        <v>24</v>
      </c>
      <c r="C7" s="6" t="s">
        <v>25</v>
      </c>
      <c r="D7" s="280">
        <v>70</v>
      </c>
      <c r="E7" s="236">
        <v>0</v>
      </c>
      <c r="F7" s="236">
        <v>0</v>
      </c>
      <c r="G7" s="170">
        <f>+'Urb MCS'!G24</f>
        <v>70</v>
      </c>
      <c r="H7" s="69">
        <f>+'Urb MCS'!H24</f>
        <v>70</v>
      </c>
      <c r="I7" s="69">
        <f>+'Urb MCS'!I24</f>
        <v>70</v>
      </c>
      <c r="J7" s="69">
        <f>+'Urb MCS'!J24</f>
        <v>70</v>
      </c>
      <c r="K7" s="69">
        <f>+'Urb MCS'!K24</f>
        <v>70</v>
      </c>
      <c r="L7" s="69">
        <f>+'Urb MCS'!L24</f>
        <v>70</v>
      </c>
      <c r="M7" s="69">
        <f>+'Urb MCS'!M24</f>
        <v>70</v>
      </c>
      <c r="N7" s="69">
        <f>+'Urb MCS'!N24</f>
        <v>70</v>
      </c>
      <c r="O7" s="69">
        <f>+'Urb MCS'!O24</f>
        <v>70</v>
      </c>
      <c r="P7" s="69">
        <f>+'Urb MCS'!P24</f>
        <v>70</v>
      </c>
      <c r="Q7" s="69">
        <f>+'Urb MCS'!Q24</f>
        <v>70</v>
      </c>
      <c r="R7" s="69">
        <f>+'Urb MCS'!R24</f>
        <v>70</v>
      </c>
      <c r="S7" s="69">
        <f>+'Urb MCS'!S24</f>
        <v>70</v>
      </c>
      <c r="T7" s="69">
        <f>+'Urb MCS'!T24</f>
        <v>0</v>
      </c>
      <c r="U7" s="69">
        <f>+'Urb MCS'!U24</f>
        <v>0</v>
      </c>
      <c r="V7" s="215">
        <f>+'Urb MCS'!V24</f>
        <v>0</v>
      </c>
      <c r="W7" s="215">
        <v>0</v>
      </c>
      <c r="X7" s="215">
        <v>0</v>
      </c>
      <c r="Y7" s="102">
        <v>0</v>
      </c>
    </row>
    <row r="8" spans="2:25" ht="19" thickBot="1">
      <c r="B8" s="13" t="s">
        <v>26</v>
      </c>
      <c r="C8" s="6" t="s">
        <v>27</v>
      </c>
      <c r="D8" s="280">
        <v>70</v>
      </c>
      <c r="E8" s="236">
        <v>0</v>
      </c>
      <c r="F8" s="236">
        <v>0</v>
      </c>
      <c r="G8" s="170">
        <f>+'Urb MCS'!G25</f>
        <v>70</v>
      </c>
      <c r="H8" s="69">
        <f>+'Urb MCS'!H25</f>
        <v>70</v>
      </c>
      <c r="I8" s="69">
        <f>+'Urb MCS'!I25</f>
        <v>70</v>
      </c>
      <c r="J8" s="69">
        <f>+'Urb MCS'!J25</f>
        <v>70</v>
      </c>
      <c r="K8" s="69">
        <f>+'Urb MCS'!K25</f>
        <v>70</v>
      </c>
      <c r="L8" s="69">
        <f>+'Urb MCS'!L25</f>
        <v>70</v>
      </c>
      <c r="M8" s="69">
        <f>+'Urb MCS'!M25</f>
        <v>70</v>
      </c>
      <c r="N8" s="69">
        <f>+'Urb MCS'!N25</f>
        <v>70</v>
      </c>
      <c r="O8" s="69">
        <f>+'Urb MCS'!O25</f>
        <v>70</v>
      </c>
      <c r="P8" s="69">
        <f>+'Urb MCS'!P25</f>
        <v>70</v>
      </c>
      <c r="Q8" s="69">
        <f>+'Urb MCS'!Q25</f>
        <v>70</v>
      </c>
      <c r="R8" s="69">
        <f>+'Urb MCS'!R25</f>
        <v>70</v>
      </c>
      <c r="S8" s="69">
        <f>+'Urb MCS'!S25</f>
        <v>70</v>
      </c>
      <c r="T8" s="69">
        <f>+'Urb MCS'!T25</f>
        <v>70</v>
      </c>
      <c r="U8" s="69">
        <f>+'Urb MCS'!U25</f>
        <v>70</v>
      </c>
      <c r="V8" s="215">
        <f>+'Urb MCS'!V25</f>
        <v>70</v>
      </c>
      <c r="W8" s="215">
        <v>0</v>
      </c>
      <c r="X8" s="215">
        <v>0</v>
      </c>
      <c r="Y8" s="102">
        <v>0</v>
      </c>
    </row>
    <row r="9" spans="2:25" ht="19" thickBot="1">
      <c r="B9" s="13">
        <v>131</v>
      </c>
      <c r="C9" s="6" t="s">
        <v>28</v>
      </c>
      <c r="D9" s="280">
        <v>70</v>
      </c>
      <c r="E9" s="236">
        <v>0</v>
      </c>
      <c r="F9" s="236">
        <v>0</v>
      </c>
      <c r="G9" s="170">
        <f>+'Urb MCS'!G26</f>
        <v>60</v>
      </c>
      <c r="H9" s="69">
        <f>+'Urb MCS'!H26</f>
        <v>60</v>
      </c>
      <c r="I9" s="69">
        <f>+'Urb MCS'!I26</f>
        <v>60</v>
      </c>
      <c r="J9" s="69">
        <f>+'Urb MCS'!J26</f>
        <v>60</v>
      </c>
      <c r="K9" s="69">
        <f>+'Urb MCS'!K26</f>
        <v>60</v>
      </c>
      <c r="L9" s="69">
        <f>+'Urb MCS'!L26</f>
        <v>60</v>
      </c>
      <c r="M9" s="69">
        <f>+'Urb MCS'!M26</f>
        <v>60</v>
      </c>
      <c r="N9" s="69">
        <f>+'Urb MCS'!N26</f>
        <v>50</v>
      </c>
      <c r="O9" s="69">
        <f>+'Urb MCS'!O26</f>
        <v>50</v>
      </c>
      <c r="P9" s="69">
        <f>+'Urb MCS'!P26</f>
        <v>50</v>
      </c>
      <c r="Q9" s="69">
        <f>+'Urb MCS'!Q26</f>
        <v>50</v>
      </c>
      <c r="R9" s="69">
        <f>+'Urb MCS'!R26</f>
        <v>70</v>
      </c>
      <c r="S9" s="69">
        <f>+'Urb MCS'!S26</f>
        <v>60</v>
      </c>
      <c r="T9" s="69">
        <f>+'Urb MCS'!T26</f>
        <v>60</v>
      </c>
      <c r="U9" s="69">
        <f>+'Urb MCS'!U26</f>
        <v>70</v>
      </c>
      <c r="V9" s="215">
        <f>+'Urb MCS'!V26</f>
        <v>70</v>
      </c>
      <c r="W9" s="215">
        <v>0</v>
      </c>
      <c r="X9" s="215">
        <v>0</v>
      </c>
      <c r="Y9" s="102">
        <v>0</v>
      </c>
    </row>
    <row r="10" spans="2:25" ht="19" thickBot="1">
      <c r="B10" s="13" t="s">
        <v>29</v>
      </c>
      <c r="C10" s="6" t="s">
        <v>30</v>
      </c>
      <c r="D10" s="280">
        <v>70</v>
      </c>
      <c r="E10" s="236">
        <v>0</v>
      </c>
      <c r="F10" s="236">
        <v>0</v>
      </c>
      <c r="G10" s="236">
        <f>+'Urb MCS'!G27</f>
        <v>0</v>
      </c>
      <c r="H10" s="231">
        <f>+'Urb MCS'!H27</f>
        <v>0</v>
      </c>
      <c r="I10" s="231">
        <f>+'Urb MCS'!I27</f>
        <v>0</v>
      </c>
      <c r="J10" s="231">
        <f>+'Urb MCS'!J27</f>
        <v>0</v>
      </c>
      <c r="K10" s="69">
        <f>+'Urb MCS'!K27</f>
        <v>70</v>
      </c>
      <c r="L10" s="69">
        <f>+'Urb MCS'!L27</f>
        <v>70</v>
      </c>
      <c r="M10" s="69">
        <f>+'Urb MCS'!M27</f>
        <v>70</v>
      </c>
      <c r="N10" s="69">
        <f>+'Urb MCS'!N27</f>
        <v>70</v>
      </c>
      <c r="O10" s="69">
        <f>+'Urb MCS'!O27</f>
        <v>70</v>
      </c>
      <c r="P10" s="69">
        <f>+'Urb MCS'!P27</f>
        <v>70</v>
      </c>
      <c r="Q10" s="69">
        <f>+'Urb MCS'!Q27</f>
        <v>70</v>
      </c>
      <c r="R10" s="69">
        <f>+'Urb MCS'!R27</f>
        <v>70</v>
      </c>
      <c r="S10" s="69">
        <f>+'Urb MCS'!S27</f>
        <v>70</v>
      </c>
      <c r="T10" s="69">
        <f>+'Urb MCS'!T27</f>
        <v>70</v>
      </c>
      <c r="U10" s="69">
        <f>+'Urb MCS'!U27</f>
        <v>70</v>
      </c>
      <c r="V10" s="215">
        <f>+'Urb MCS'!V27</f>
        <v>70</v>
      </c>
      <c r="W10" s="215">
        <v>0</v>
      </c>
      <c r="X10" s="215">
        <v>0</v>
      </c>
      <c r="Y10" s="102">
        <v>0</v>
      </c>
    </row>
    <row r="11" spans="2:25" ht="19" thickBot="1">
      <c r="B11" s="13" t="s">
        <v>31</v>
      </c>
      <c r="C11" s="6" t="s">
        <v>32</v>
      </c>
      <c r="D11" s="278">
        <v>0</v>
      </c>
      <c r="E11" s="208">
        <v>0</v>
      </c>
      <c r="F11" s="208">
        <v>0</v>
      </c>
      <c r="G11" s="208">
        <f>+'Urb MCS'!G28</f>
        <v>0</v>
      </c>
      <c r="H11" s="209">
        <f>+'Urb MCS'!H28</f>
        <v>0</v>
      </c>
      <c r="I11" s="209">
        <f>+'Urb MCS'!I28</f>
        <v>0</v>
      </c>
      <c r="J11" s="209">
        <f>+'Urb MCS'!J28</f>
        <v>0</v>
      </c>
      <c r="K11" s="209">
        <f>+'Urb MCS'!K28</f>
        <v>0</v>
      </c>
      <c r="L11" s="209">
        <f>+'Urb MCS'!L28</f>
        <v>0</v>
      </c>
      <c r="M11" s="209">
        <f>+'Urb MCS'!M28</f>
        <v>0</v>
      </c>
      <c r="N11" s="209">
        <f>+'Urb MCS'!N28</f>
        <v>0</v>
      </c>
      <c r="O11" s="209">
        <f>+'Urb MCS'!O28</f>
        <v>0</v>
      </c>
      <c r="P11" s="209">
        <f>+'Urb MCS'!P28</f>
        <v>0</v>
      </c>
      <c r="Q11" s="209">
        <f>+'Urb MCS'!Q28</f>
        <v>0</v>
      </c>
      <c r="R11" s="209">
        <f>+'Urb MCS'!R28</f>
        <v>0</v>
      </c>
      <c r="S11" s="209">
        <f>+'Urb MCS'!S28</f>
        <v>0</v>
      </c>
      <c r="T11" s="209">
        <f>+'Urb MCS'!T28</f>
        <v>0</v>
      </c>
      <c r="U11" s="69">
        <f>+'Urb MCS'!U28</f>
        <v>70</v>
      </c>
      <c r="V11" s="215">
        <f>+'Urb MCS'!V28</f>
        <v>0</v>
      </c>
      <c r="W11" s="215">
        <v>0</v>
      </c>
      <c r="X11" s="215">
        <v>0</v>
      </c>
      <c r="Y11" s="102">
        <v>0</v>
      </c>
    </row>
    <row r="12" spans="2:25" ht="19" thickBot="1">
      <c r="B12" s="13" t="s">
        <v>33</v>
      </c>
      <c r="C12" s="6" t="s">
        <v>34</v>
      </c>
      <c r="D12" s="280">
        <v>70</v>
      </c>
      <c r="E12" s="236">
        <v>0</v>
      </c>
      <c r="F12" s="236">
        <v>0</v>
      </c>
      <c r="G12" s="170">
        <f>+'Urb MCS'!G29</f>
        <v>70</v>
      </c>
      <c r="H12" s="69">
        <f>+'Urb MCS'!H29</f>
        <v>70</v>
      </c>
      <c r="I12" s="69">
        <f>+'Urb MCS'!I29</f>
        <v>70</v>
      </c>
      <c r="J12" s="69">
        <f>+'Urb MCS'!J29</f>
        <v>70</v>
      </c>
      <c r="K12" s="69">
        <f>+'Urb MCS'!K29</f>
        <v>70</v>
      </c>
      <c r="L12" s="69">
        <f>+'Urb MCS'!L29</f>
        <v>70</v>
      </c>
      <c r="M12" s="69">
        <f>+'Urb MCS'!M29</f>
        <v>70</v>
      </c>
      <c r="N12" s="69">
        <f>+'Urb MCS'!N29</f>
        <v>70</v>
      </c>
      <c r="O12" s="69">
        <f>+'Urb MCS'!O29</f>
        <v>70</v>
      </c>
      <c r="P12" s="69">
        <f>+'Urb MCS'!P29</f>
        <v>70</v>
      </c>
      <c r="Q12" s="69">
        <f>+'Urb MCS'!Q29</f>
        <v>70</v>
      </c>
      <c r="R12" s="69">
        <f>+'Urb MCS'!R29</f>
        <v>70</v>
      </c>
      <c r="S12" s="69">
        <f>+'Urb MCS'!S29</f>
        <v>70</v>
      </c>
      <c r="T12" s="69">
        <f>+'Urb MCS'!T29</f>
        <v>70</v>
      </c>
      <c r="U12" s="69">
        <f>+'Urb MCS'!U29</f>
        <v>70</v>
      </c>
      <c r="V12" s="215">
        <f>+'Urb MCS'!V29</f>
        <v>70</v>
      </c>
      <c r="W12" s="215">
        <v>0</v>
      </c>
      <c r="X12" s="215">
        <v>0</v>
      </c>
      <c r="Y12" s="102">
        <v>0</v>
      </c>
    </row>
    <row r="13" spans="2:25" ht="19" thickBot="1">
      <c r="B13" s="13">
        <v>135</v>
      </c>
      <c r="C13" s="6" t="s">
        <v>35</v>
      </c>
      <c r="D13" s="280">
        <v>40</v>
      </c>
      <c r="E13" s="236">
        <v>0</v>
      </c>
      <c r="F13" s="236">
        <v>0</v>
      </c>
      <c r="G13" s="170">
        <f>+'Urb MCS'!G30</f>
        <v>40</v>
      </c>
      <c r="H13" s="69">
        <f>+'Urb MCS'!H30</f>
        <v>40</v>
      </c>
      <c r="I13" s="69">
        <f>+'Urb MCS'!I30</f>
        <v>40</v>
      </c>
      <c r="J13" s="69">
        <f>+'Urb MCS'!J30</f>
        <v>40</v>
      </c>
      <c r="K13" s="69">
        <f>+'Urb MCS'!K30</f>
        <v>40</v>
      </c>
      <c r="L13" s="69">
        <f>+'Urb MCS'!L30</f>
        <v>40</v>
      </c>
      <c r="M13" s="69">
        <f>+'Urb MCS'!M30</f>
        <v>40</v>
      </c>
      <c r="N13" s="69">
        <f>+'Urb MCS'!N30</f>
        <v>40</v>
      </c>
      <c r="O13" s="69">
        <f>+'Urb MCS'!O30</f>
        <v>40</v>
      </c>
      <c r="P13" s="69">
        <f>+'Urb MCS'!P30</f>
        <v>40</v>
      </c>
      <c r="Q13" s="69">
        <f>+'Urb MCS'!Q30</f>
        <v>40</v>
      </c>
      <c r="R13" s="69">
        <f>+'Urb MCS'!R30</f>
        <v>40</v>
      </c>
      <c r="S13" s="69">
        <f>+'Urb MCS'!S30</f>
        <v>40</v>
      </c>
      <c r="T13" s="69">
        <f>+'Urb MCS'!T30</f>
        <v>40</v>
      </c>
      <c r="U13" s="69">
        <f>+'Urb MCS'!U30</f>
        <v>40</v>
      </c>
      <c r="V13" s="215">
        <f>+'Urb MCS'!V30</f>
        <v>0</v>
      </c>
      <c r="W13" s="215">
        <v>0</v>
      </c>
      <c r="X13" s="215">
        <v>0</v>
      </c>
      <c r="Y13" s="102">
        <v>0</v>
      </c>
    </row>
    <row r="14" spans="2:25" ht="19" thickBot="1">
      <c r="B14" s="13">
        <v>137</v>
      </c>
      <c r="C14" s="6" t="s">
        <v>36</v>
      </c>
      <c r="D14" s="280">
        <v>70</v>
      </c>
      <c r="E14" s="236">
        <v>0</v>
      </c>
      <c r="F14" s="236">
        <v>0</v>
      </c>
      <c r="G14" s="170">
        <f>+'Urb MCS'!H31</f>
        <v>70</v>
      </c>
      <c r="H14" s="69">
        <f>+'Urb MCS'!H31</f>
        <v>70</v>
      </c>
      <c r="I14" s="69">
        <f>+'Urb MCS'!I31</f>
        <v>70</v>
      </c>
      <c r="J14" s="69">
        <f>+'Urb MCS'!J31</f>
        <v>70</v>
      </c>
      <c r="K14" s="69">
        <f>+'Urb MCS'!K31</f>
        <v>70</v>
      </c>
      <c r="L14" s="69">
        <f>+'Urb MCS'!L31</f>
        <v>70</v>
      </c>
      <c r="M14" s="69">
        <f>+'Urb MCS'!M31</f>
        <v>70</v>
      </c>
      <c r="N14" s="69">
        <f>+'Urb MCS'!N31</f>
        <v>70</v>
      </c>
      <c r="O14" s="69">
        <f>+'Urb MCS'!O31</f>
        <v>70</v>
      </c>
      <c r="P14" s="69">
        <f>+'Urb MCS'!P31</f>
        <v>70</v>
      </c>
      <c r="Q14" s="69">
        <f>+'Urb MCS'!Q31</f>
        <v>70</v>
      </c>
      <c r="R14" s="69">
        <f>+'Urb MCS'!R31</f>
        <v>70</v>
      </c>
      <c r="S14" s="69">
        <f>+'Urb MCS'!S31</f>
        <v>70</v>
      </c>
      <c r="T14" s="69">
        <f>+'Urb MCS'!T31</f>
        <v>70</v>
      </c>
      <c r="U14" s="69">
        <v>70</v>
      </c>
      <c r="V14" s="215">
        <f>+'Urb MCS'!V31</f>
        <v>0</v>
      </c>
      <c r="W14" s="215">
        <v>0</v>
      </c>
      <c r="X14" s="215">
        <v>0</v>
      </c>
      <c r="Y14" s="102">
        <v>0</v>
      </c>
    </row>
    <row r="15" spans="2:25" ht="19" thickBot="1">
      <c r="B15" s="13">
        <v>140</v>
      </c>
      <c r="C15" s="6" t="s">
        <v>37</v>
      </c>
      <c r="D15" s="278">
        <v>0</v>
      </c>
      <c r="E15" s="236">
        <v>0</v>
      </c>
      <c r="F15" s="236">
        <v>0</v>
      </c>
      <c r="G15" s="170">
        <f>+'Urb MCS'!G32</f>
        <v>70</v>
      </c>
      <c r="H15" s="69">
        <f>+'Urb MCS'!H32</f>
        <v>70</v>
      </c>
      <c r="I15" s="69">
        <f>+'Urb MCS'!I32</f>
        <v>70</v>
      </c>
      <c r="J15" s="69">
        <f>+'Urb MCS'!J32</f>
        <v>70</v>
      </c>
      <c r="K15" s="69">
        <f>+'Urb MCS'!K32</f>
        <v>70</v>
      </c>
      <c r="L15" s="69">
        <f>+'Urb MCS'!L32</f>
        <v>70</v>
      </c>
      <c r="M15" s="209">
        <f>+'Urb MCS'!M32</f>
        <v>0</v>
      </c>
      <c r="N15" s="209">
        <f>+'Urb MCS'!N32</f>
        <v>0</v>
      </c>
      <c r="O15" s="209">
        <f>+'Urb MCS'!O32</f>
        <v>0</v>
      </c>
      <c r="P15" s="209">
        <f>+'Urb MCS'!P32</f>
        <v>0</v>
      </c>
      <c r="Q15" s="209">
        <f>+'Urb MCS'!Q32</f>
        <v>0</v>
      </c>
      <c r="R15" s="209">
        <f>+'Urb MCS'!R32</f>
        <v>0</v>
      </c>
      <c r="S15" s="209">
        <f>+'Urb MCS'!S32</f>
        <v>0</v>
      </c>
      <c r="T15" s="209">
        <f>+'Urb MCS'!T32</f>
        <v>0</v>
      </c>
      <c r="U15" s="209">
        <f>+'Urb MCS'!U32</f>
        <v>0</v>
      </c>
      <c r="V15" s="216">
        <f>+'Urb MCS'!V32</f>
        <v>0</v>
      </c>
      <c r="W15" s="216">
        <v>0</v>
      </c>
      <c r="X15" s="216">
        <v>0</v>
      </c>
      <c r="Y15" s="269">
        <v>0</v>
      </c>
    </row>
    <row r="16" spans="2:25" ht="19" thickBot="1">
      <c r="B16" s="13" t="s">
        <v>38</v>
      </c>
      <c r="C16" s="6" t="s">
        <v>39</v>
      </c>
      <c r="D16" s="278">
        <v>0</v>
      </c>
      <c r="E16" s="236">
        <v>0</v>
      </c>
      <c r="F16" s="236">
        <v>0</v>
      </c>
      <c r="G16" s="236">
        <f>+'Urb MCS'!G33</f>
        <v>0</v>
      </c>
      <c r="H16" s="231">
        <f>+'Urb MCS'!H33</f>
        <v>0</v>
      </c>
      <c r="I16" s="69" cm="1">
        <f t="array" ref="I16:M16">+'Urb MCS'!I33:M33</f>
        <v>70</v>
      </c>
      <c r="J16" s="69">
        <v>70</v>
      </c>
      <c r="K16" s="69">
        <v>70</v>
      </c>
      <c r="L16" s="209">
        <v>0</v>
      </c>
      <c r="M16" s="209">
        <v>0</v>
      </c>
      <c r="N16" s="209">
        <f>+'Urb MCS'!N33</f>
        <v>0</v>
      </c>
      <c r="O16" s="209">
        <f>+'Urb MCS'!O33</f>
        <v>0</v>
      </c>
      <c r="P16" s="209">
        <f>+'Urb MCS'!P33</f>
        <v>0</v>
      </c>
      <c r="Q16" s="209">
        <f>+'Urb MCS'!Q33</f>
        <v>0</v>
      </c>
      <c r="R16" s="209">
        <f>+'Urb MCS'!R33</f>
        <v>0</v>
      </c>
      <c r="S16" s="209">
        <f>+'Urb MCS'!S33</f>
        <v>0</v>
      </c>
      <c r="T16" s="209">
        <f>+'Urb MCS'!T33</f>
        <v>0</v>
      </c>
      <c r="U16" s="209">
        <f>+'Urb MCS'!U33</f>
        <v>0</v>
      </c>
      <c r="V16" s="216">
        <f>+'Urb MCS'!V33</f>
        <v>0</v>
      </c>
      <c r="W16" s="216">
        <v>0</v>
      </c>
      <c r="X16" s="216">
        <v>0</v>
      </c>
      <c r="Y16" s="269">
        <v>0</v>
      </c>
    </row>
    <row r="17" spans="2:25" ht="19" thickBot="1">
      <c r="B17" s="13" t="s">
        <v>40</v>
      </c>
      <c r="C17" s="6" t="s">
        <v>41</v>
      </c>
      <c r="D17" s="278">
        <v>0</v>
      </c>
      <c r="E17" s="236">
        <v>0</v>
      </c>
      <c r="F17" s="236">
        <v>0</v>
      </c>
      <c r="G17" s="236">
        <f>+'Urb MCS'!G34</f>
        <v>0</v>
      </c>
      <c r="H17" s="69">
        <f>+'Urb MCS'!I33</f>
        <v>70</v>
      </c>
      <c r="I17" s="69">
        <f>+'Urb MCS'!I34</f>
        <v>60</v>
      </c>
      <c r="J17" s="69">
        <f>+'Urb MCS'!J34</f>
        <v>60</v>
      </c>
      <c r="K17" s="69">
        <f>+'Urb MCS'!K34</f>
        <v>60</v>
      </c>
      <c r="L17" s="69">
        <f>+'Urb MCS'!J33</f>
        <v>70</v>
      </c>
      <c r="M17" s="69">
        <f>+'Urb MCS'!K33</f>
        <v>70</v>
      </c>
      <c r="N17" s="209">
        <f>+'Urb MCS'!N34</f>
        <v>0</v>
      </c>
      <c r="O17" s="209">
        <f>+'Urb MCS'!O34</f>
        <v>0</v>
      </c>
      <c r="P17" s="209">
        <f>+'Urb MCS'!P34</f>
        <v>0</v>
      </c>
      <c r="Q17" s="209">
        <f>+'Urb MCS'!Q34</f>
        <v>0</v>
      </c>
      <c r="R17" s="209">
        <f>+'Urb MCS'!R34</f>
        <v>0</v>
      </c>
      <c r="S17" s="209">
        <f>+'Urb MCS'!S34</f>
        <v>0</v>
      </c>
      <c r="T17" s="209">
        <f>+'Urb MCS'!T34</f>
        <v>0</v>
      </c>
      <c r="U17" s="209">
        <f>+'Urb MCS'!U34</f>
        <v>0</v>
      </c>
      <c r="V17" s="216">
        <f>+'Urb MCS'!V34</f>
        <v>0</v>
      </c>
      <c r="W17" s="216">
        <v>0</v>
      </c>
      <c r="X17" s="216">
        <v>0</v>
      </c>
      <c r="Y17" s="269">
        <v>0</v>
      </c>
    </row>
    <row r="18" spans="2:25" ht="19" thickBot="1">
      <c r="B18" s="13">
        <v>147</v>
      </c>
      <c r="C18" s="6" t="s">
        <v>42</v>
      </c>
      <c r="D18" s="280">
        <v>70</v>
      </c>
      <c r="E18" s="236">
        <v>0</v>
      </c>
      <c r="F18" s="236">
        <v>0</v>
      </c>
      <c r="G18" s="170">
        <f>+'Urb MCS'!G35</f>
        <v>50</v>
      </c>
      <c r="H18" s="69">
        <f>+'Urb MCS'!H35</f>
        <v>50</v>
      </c>
      <c r="I18" s="69">
        <f>+'Urb MCS'!I35</f>
        <v>70</v>
      </c>
      <c r="J18" s="69">
        <f>+'Urb MCS'!J35</f>
        <v>70</v>
      </c>
      <c r="K18" s="69">
        <f>+'Urb MCS'!K35</f>
        <v>70</v>
      </c>
      <c r="L18" s="69">
        <f>+'Urb MCS'!L35</f>
        <v>70</v>
      </c>
      <c r="M18" s="69">
        <f>+'Urb MCS'!M35</f>
        <v>70</v>
      </c>
      <c r="N18" s="69">
        <f>+'Urb MCS'!N35</f>
        <v>70</v>
      </c>
      <c r="O18" s="69">
        <f>+'Urb MCS'!O35</f>
        <v>70</v>
      </c>
      <c r="P18" s="69">
        <f>+'Urb MCS'!P35</f>
        <v>70</v>
      </c>
      <c r="Q18" s="69">
        <f>+'Urb MCS'!Q35</f>
        <v>70</v>
      </c>
      <c r="R18" s="69">
        <f>+'Urb MCS'!R35</f>
        <v>70</v>
      </c>
      <c r="S18" s="69">
        <f>+'Urb MCS'!S35</f>
        <v>70</v>
      </c>
      <c r="T18" s="69">
        <f>+'Urb MCS'!T35</f>
        <v>70</v>
      </c>
      <c r="U18" s="69">
        <f>+'Urb MCS'!U35</f>
        <v>70</v>
      </c>
      <c r="V18" s="215">
        <f>+'Urb MCS'!V35</f>
        <v>70</v>
      </c>
      <c r="W18" s="215">
        <v>0</v>
      </c>
      <c r="X18" s="215">
        <v>0</v>
      </c>
      <c r="Y18" s="102">
        <v>0</v>
      </c>
    </row>
    <row r="19" spans="2:25" ht="19" thickBot="1">
      <c r="B19" s="13">
        <v>151</v>
      </c>
      <c r="C19" s="6" t="s">
        <v>43</v>
      </c>
      <c r="D19" s="278">
        <v>0</v>
      </c>
      <c r="E19" s="208">
        <v>0</v>
      </c>
      <c r="F19" s="208">
        <v>0</v>
      </c>
      <c r="G19" s="208">
        <f>+'Urb MCS'!G36</f>
        <v>0</v>
      </c>
      <c r="H19" s="209">
        <f>+'Urb MCS'!H36</f>
        <v>0</v>
      </c>
      <c r="I19" s="209">
        <f>+'Urb MCS'!I36</f>
        <v>0</v>
      </c>
      <c r="J19" s="209">
        <f>+'Urb MCS'!J36</f>
        <v>0</v>
      </c>
      <c r="K19" s="209">
        <f>+'Urb MCS'!K36</f>
        <v>0</v>
      </c>
      <c r="L19" s="209">
        <f>+'Urb MCS'!L36</f>
        <v>0</v>
      </c>
      <c r="M19" s="209">
        <f>+'Urb MCS'!M36</f>
        <v>0</v>
      </c>
      <c r="N19" s="209">
        <f>+'Urb MCS'!N36</f>
        <v>0</v>
      </c>
      <c r="O19" s="209">
        <f>+'Urb MCS'!O36</f>
        <v>0</v>
      </c>
      <c r="P19" s="209">
        <f>+'Urb MCS'!P36</f>
        <v>0</v>
      </c>
      <c r="Q19" s="209">
        <f>+'Urb MCS'!Q36</f>
        <v>0</v>
      </c>
      <c r="R19" s="209">
        <f>+'Urb MCS'!R36</f>
        <v>0</v>
      </c>
      <c r="S19" s="209">
        <f>+'Urb MCS'!S36</f>
        <v>0</v>
      </c>
      <c r="T19" s="209">
        <f>+'Urb MCS'!T36</f>
        <v>0</v>
      </c>
      <c r="U19" s="209">
        <f>+'Urb MCS'!U36</f>
        <v>0</v>
      </c>
      <c r="V19" s="216">
        <f>+'Urb MCS'!V36</f>
        <v>0</v>
      </c>
      <c r="W19" s="216">
        <v>0</v>
      </c>
      <c r="X19" s="216">
        <v>0</v>
      </c>
      <c r="Y19" s="269">
        <v>0</v>
      </c>
    </row>
    <row r="20" spans="2:25" ht="19" thickBot="1">
      <c r="B20" s="13">
        <v>150</v>
      </c>
      <c r="C20" s="6" t="s">
        <v>44</v>
      </c>
      <c r="D20" s="280">
        <v>70</v>
      </c>
      <c r="E20" s="236">
        <v>0</v>
      </c>
      <c r="F20" s="236">
        <v>0</v>
      </c>
      <c r="G20" s="236">
        <f>+'Urb MCS'!G37</f>
        <v>0</v>
      </c>
      <c r="H20" s="231">
        <f>+'Urb MCS'!H37</f>
        <v>0</v>
      </c>
      <c r="I20" s="69">
        <f>+'Urb MCS'!I37</f>
        <v>70</v>
      </c>
      <c r="J20" s="69">
        <f>+'Urb MCS'!J37</f>
        <v>70</v>
      </c>
      <c r="K20" s="69">
        <f>+'Urb MCS'!K37</f>
        <v>70</v>
      </c>
      <c r="L20" s="69">
        <f>+'Urb MCS'!L37</f>
        <v>70</v>
      </c>
      <c r="M20" s="69">
        <f>+'Urb MCS'!M37</f>
        <v>70</v>
      </c>
      <c r="N20" s="69">
        <f>+'Urb MCS'!N37</f>
        <v>70</v>
      </c>
      <c r="O20" s="69">
        <f>+'Urb MCS'!O37</f>
        <v>70</v>
      </c>
      <c r="P20" s="69">
        <f>+'Urb MCS'!P37</f>
        <v>70</v>
      </c>
      <c r="Q20" s="69">
        <f>+'Urb MCS'!Q37</f>
        <v>70</v>
      </c>
      <c r="R20" s="69">
        <f>+'Urb MCS'!R37</f>
        <v>70</v>
      </c>
      <c r="S20" s="69">
        <f>+'Urb MCS'!S37</f>
        <v>70</v>
      </c>
      <c r="T20" s="69">
        <f>+'Urb MCS'!T37</f>
        <v>70</v>
      </c>
      <c r="U20" s="69">
        <f>+'Urb MCS'!U37</f>
        <v>70</v>
      </c>
      <c r="V20" s="215">
        <f>+'Urb MCS'!V37</f>
        <v>70</v>
      </c>
      <c r="W20" s="215">
        <v>70</v>
      </c>
      <c r="X20" s="215">
        <v>0</v>
      </c>
      <c r="Y20" s="102">
        <v>0</v>
      </c>
    </row>
    <row r="21" spans="2:25" ht="19" thickBot="1">
      <c r="B21" s="13">
        <v>156</v>
      </c>
      <c r="C21" s="6" t="s">
        <v>45</v>
      </c>
      <c r="D21" s="278">
        <v>0</v>
      </c>
      <c r="E21" s="208">
        <v>0</v>
      </c>
      <c r="F21" s="208">
        <v>0</v>
      </c>
      <c r="G21" s="208">
        <f>+'Urb MCS'!G38</f>
        <v>0</v>
      </c>
      <c r="H21" s="209">
        <f>+'Urb MCS'!H38</f>
        <v>0</v>
      </c>
      <c r="I21" s="209">
        <f>+'Urb MCS'!I38</f>
        <v>0</v>
      </c>
      <c r="J21" s="209">
        <f>+'Urb MCS'!J38</f>
        <v>0</v>
      </c>
      <c r="K21" s="209">
        <f>+'Urb MCS'!K38</f>
        <v>0</v>
      </c>
      <c r="L21" s="209">
        <f>+'Urb MCS'!L38</f>
        <v>0</v>
      </c>
      <c r="M21" s="209">
        <f>+'Urb MCS'!M38</f>
        <v>0</v>
      </c>
      <c r="N21" s="209">
        <f>+'Urb MCS'!N38</f>
        <v>0</v>
      </c>
      <c r="O21" s="209">
        <f>+'Urb MCS'!O38</f>
        <v>0</v>
      </c>
      <c r="P21" s="209">
        <f>+'Urb MCS'!P38</f>
        <v>0</v>
      </c>
      <c r="Q21" s="209">
        <f>+'Urb MCS'!Q38</f>
        <v>0</v>
      </c>
      <c r="R21" s="209">
        <f>+'Urb MCS'!R38</f>
        <v>0</v>
      </c>
      <c r="S21" s="209">
        <f>+'Urb MCS'!S38</f>
        <v>0</v>
      </c>
      <c r="T21" s="209">
        <f>+'Urb MCS'!T38</f>
        <v>0</v>
      </c>
      <c r="U21" s="209">
        <f>+'Urb MCS'!U38</f>
        <v>0</v>
      </c>
      <c r="V21" s="216">
        <f>+'Urb MCS'!V38</f>
        <v>0</v>
      </c>
      <c r="W21" s="216">
        <v>0</v>
      </c>
      <c r="X21" s="216">
        <v>0</v>
      </c>
      <c r="Y21" s="269">
        <v>0</v>
      </c>
    </row>
    <row r="22" spans="2:25" ht="19" thickBot="1">
      <c r="B22" s="13" t="s">
        <v>46</v>
      </c>
      <c r="C22" s="6" t="s">
        <v>47</v>
      </c>
      <c r="D22" s="278">
        <v>0</v>
      </c>
      <c r="E22" s="208">
        <v>0</v>
      </c>
      <c r="F22" s="208">
        <v>0</v>
      </c>
      <c r="G22" s="208">
        <f>+'Urb MCS'!G39</f>
        <v>0</v>
      </c>
      <c r="H22" s="209">
        <f>+'Urb MCS'!H39</f>
        <v>0</v>
      </c>
      <c r="I22" s="209">
        <f>+'Urb MCS'!I39</f>
        <v>0</v>
      </c>
      <c r="J22" s="209">
        <f>+'Urb MCS'!J39</f>
        <v>0</v>
      </c>
      <c r="K22" s="209">
        <f>+'Urb MCS'!K39</f>
        <v>0</v>
      </c>
      <c r="L22" s="209">
        <f>+'Urb MCS'!L39</f>
        <v>0</v>
      </c>
      <c r="M22" s="209">
        <f>+'Urb MCS'!M39</f>
        <v>0</v>
      </c>
      <c r="N22" s="209">
        <f>+'Urb MCS'!N39</f>
        <v>0</v>
      </c>
      <c r="O22" s="209">
        <f>+'Urb MCS'!O39</f>
        <v>0</v>
      </c>
      <c r="P22" s="209">
        <f>+'Urb MCS'!P39</f>
        <v>0</v>
      </c>
      <c r="Q22" s="209">
        <f>+'Urb MCS'!Q39</f>
        <v>0</v>
      </c>
      <c r="R22" s="209">
        <f>+'Urb MCS'!R39</f>
        <v>0</v>
      </c>
      <c r="S22" s="209">
        <f>+'Urb MCS'!S39</f>
        <v>0</v>
      </c>
      <c r="T22" s="209">
        <f>+'Urb MCS'!T39</f>
        <v>0</v>
      </c>
      <c r="U22" s="209">
        <f>+'Urb MCS'!U39</f>
        <v>0</v>
      </c>
      <c r="V22" s="216">
        <f>+'Urb MCS'!V39</f>
        <v>0</v>
      </c>
      <c r="W22" s="216">
        <v>0</v>
      </c>
      <c r="X22" s="216">
        <v>0</v>
      </c>
      <c r="Y22" s="269">
        <v>0</v>
      </c>
    </row>
    <row r="23" spans="2:25" ht="19" thickBot="1">
      <c r="B23" s="13" t="s">
        <v>48</v>
      </c>
      <c r="C23" s="6" t="s">
        <v>49</v>
      </c>
      <c r="D23" s="558">
        <v>100</v>
      </c>
      <c r="E23" s="236">
        <v>0</v>
      </c>
      <c r="F23" s="170">
        <v>70</v>
      </c>
      <c r="G23" s="170">
        <f>+'Urb MCS'!G40</f>
        <v>70</v>
      </c>
      <c r="H23" s="69">
        <f>+'Urb MCS'!H40</f>
        <v>70</v>
      </c>
      <c r="I23" s="69">
        <f>+'Urb MCS'!I40</f>
        <v>70</v>
      </c>
      <c r="J23" s="69">
        <f>+'Urb MCS'!J40</f>
        <v>70</v>
      </c>
      <c r="K23" s="69">
        <f>+'Urb MCS'!K40</f>
        <v>70</v>
      </c>
      <c r="L23" s="69">
        <f>+'Urb MCS'!L40</f>
        <v>70</v>
      </c>
      <c r="M23" s="69">
        <f>+'Urb MCS'!M40</f>
        <v>70</v>
      </c>
      <c r="N23" s="69">
        <f>+'Urb MCS'!N40</f>
        <v>70</v>
      </c>
      <c r="O23" s="69">
        <f>+'Urb MCS'!O40</f>
        <v>70</v>
      </c>
      <c r="P23" s="69">
        <f>+'Urb MCS'!P40</f>
        <v>70</v>
      </c>
      <c r="Q23" s="231">
        <f>+'Urb MCS'!Q40</f>
        <v>0</v>
      </c>
      <c r="R23" s="561">
        <f>+'Urb MCS'!R40</f>
        <v>100</v>
      </c>
      <c r="S23" s="561">
        <f>+'Urb MCS'!T40</f>
        <v>100</v>
      </c>
      <c r="T23" s="561">
        <v>100</v>
      </c>
      <c r="U23" s="561">
        <f>+'Urb MCS'!U40</f>
        <v>100</v>
      </c>
      <c r="V23" s="215">
        <f>+'Urb MCS'!V40</f>
        <v>0</v>
      </c>
      <c r="W23" s="215">
        <v>0</v>
      </c>
      <c r="X23" s="215">
        <v>0</v>
      </c>
      <c r="Y23" s="102">
        <v>0</v>
      </c>
    </row>
    <row r="24" spans="2:25" ht="19" thickBot="1">
      <c r="B24" s="13" t="s">
        <v>50</v>
      </c>
      <c r="C24" s="6" t="s">
        <v>51</v>
      </c>
      <c r="D24" s="559"/>
      <c r="E24" s="236">
        <v>0</v>
      </c>
      <c r="F24" s="236">
        <v>0</v>
      </c>
      <c r="G24" s="236">
        <f>+'Urb MCS'!G41</f>
        <v>0</v>
      </c>
      <c r="H24" s="231">
        <f>+'Urb MCS'!H41</f>
        <v>0</v>
      </c>
      <c r="I24" s="231">
        <f>+'Urb MCS'!I41</f>
        <v>0</v>
      </c>
      <c r="J24" s="69">
        <f>+'Urb MCS'!J41</f>
        <v>35</v>
      </c>
      <c r="K24" s="69">
        <f>+'Urb MCS'!K41</f>
        <v>35</v>
      </c>
      <c r="L24" s="69">
        <f>+'Urb MCS'!L41</f>
        <v>35</v>
      </c>
      <c r="M24" s="69">
        <f>+'Urb MCS'!M41</f>
        <v>35</v>
      </c>
      <c r="N24" s="69">
        <f>+'Urb MCS'!N41</f>
        <v>35</v>
      </c>
      <c r="O24" s="69">
        <f>+'Urb MCS'!O41</f>
        <v>35</v>
      </c>
      <c r="P24" s="69">
        <f>+'Urb MCS'!P41</f>
        <v>35</v>
      </c>
      <c r="Q24" s="69">
        <f>+'Urb MCS'!Q41</f>
        <v>35</v>
      </c>
      <c r="R24" s="562"/>
      <c r="S24" s="562"/>
      <c r="T24" s="562"/>
      <c r="U24" s="562"/>
      <c r="V24" s="215">
        <f>+'Urb MCS'!V41</f>
        <v>0</v>
      </c>
      <c r="W24" s="215">
        <v>0</v>
      </c>
      <c r="X24" s="215">
        <v>0</v>
      </c>
      <c r="Y24" s="102">
        <v>0</v>
      </c>
    </row>
    <row r="25" spans="2:25" ht="19" thickBot="1">
      <c r="B25" s="13" t="s">
        <v>52</v>
      </c>
      <c r="C25" s="6" t="s">
        <v>53</v>
      </c>
      <c r="D25" s="560"/>
      <c r="E25" s="236">
        <v>0</v>
      </c>
      <c r="F25" s="236">
        <v>0</v>
      </c>
      <c r="G25" s="236">
        <f>+'Urb MCS'!G42</f>
        <v>0</v>
      </c>
      <c r="H25" s="231">
        <f>+'Urb MCS'!H42</f>
        <v>0</v>
      </c>
      <c r="I25" s="231">
        <f>+'Urb MCS'!I42</f>
        <v>0</v>
      </c>
      <c r="J25" s="69">
        <f>+'Urb MCS'!J42</f>
        <v>35</v>
      </c>
      <c r="K25" s="69">
        <f>+'Urb MCS'!K42</f>
        <v>35</v>
      </c>
      <c r="L25" s="69">
        <f>+'Urb MCS'!L42</f>
        <v>35</v>
      </c>
      <c r="M25" s="69">
        <f>+'Urb MCS'!M42</f>
        <v>35</v>
      </c>
      <c r="N25" s="69">
        <f>+'Urb MCS'!N42</f>
        <v>35</v>
      </c>
      <c r="O25" s="69">
        <f>+'Urb MCS'!O42</f>
        <v>35</v>
      </c>
      <c r="P25" s="69">
        <f>+'Urb MCS'!P42</f>
        <v>35</v>
      </c>
      <c r="Q25" s="69">
        <f>+'Urb MCS'!Q42</f>
        <v>35</v>
      </c>
      <c r="R25" s="563"/>
      <c r="S25" s="563"/>
      <c r="T25" s="563"/>
      <c r="U25" s="563"/>
      <c r="V25" s="215">
        <f>+'Urb MCS'!V42</f>
        <v>0</v>
      </c>
      <c r="W25" s="215">
        <v>0</v>
      </c>
      <c r="X25" s="215">
        <v>0</v>
      </c>
      <c r="Y25" s="102">
        <v>0</v>
      </c>
    </row>
    <row r="26" spans="2:25" ht="19" thickBot="1">
      <c r="B26" s="13">
        <v>173</v>
      </c>
      <c r="C26" s="6" t="s">
        <v>54</v>
      </c>
      <c r="D26" s="280">
        <v>70</v>
      </c>
      <c r="E26" s="236">
        <v>0</v>
      </c>
      <c r="F26" s="236">
        <v>0</v>
      </c>
      <c r="G26" s="170">
        <f>+'Urb MCS'!G43</f>
        <v>70</v>
      </c>
      <c r="H26" s="69">
        <f>+'Urb MCS'!H43</f>
        <v>70</v>
      </c>
      <c r="I26" s="69">
        <f>+'Urb MCS'!I43</f>
        <v>70</v>
      </c>
      <c r="J26" s="69">
        <f>+'Urb MCS'!J43</f>
        <v>70</v>
      </c>
      <c r="K26" s="69">
        <f>+'Urb MCS'!K43</f>
        <v>70</v>
      </c>
      <c r="L26" s="69">
        <f>+'Urb MCS'!L43</f>
        <v>70</v>
      </c>
      <c r="M26" s="69">
        <f>+'Urb MCS'!M43</f>
        <v>70</v>
      </c>
      <c r="N26" s="69">
        <f>+'Urb MCS'!N43</f>
        <v>70</v>
      </c>
      <c r="O26" s="69">
        <f>+'Urb MCS'!O43</f>
        <v>70</v>
      </c>
      <c r="P26" s="69">
        <f>+'Urb MCS'!P43</f>
        <v>70</v>
      </c>
      <c r="Q26" s="69">
        <f>+'Urb MCS'!Q43</f>
        <v>70</v>
      </c>
      <c r="R26" s="69">
        <f>+'Urb MCS'!R43</f>
        <v>70</v>
      </c>
      <c r="S26" s="69">
        <f>+'Urb MCS'!S43</f>
        <v>70</v>
      </c>
      <c r="T26" s="69">
        <f>+'Urb MCS'!T43</f>
        <v>70</v>
      </c>
      <c r="U26" s="69">
        <f>+'Urb MCS'!U43</f>
        <v>70</v>
      </c>
      <c r="V26" s="215">
        <f>+'Urb MCS'!V43</f>
        <v>70</v>
      </c>
      <c r="W26" s="215">
        <v>0</v>
      </c>
      <c r="X26" s="215">
        <v>0</v>
      </c>
      <c r="Y26" s="102">
        <v>0</v>
      </c>
    </row>
    <row r="27" spans="2:25" ht="19" thickBot="1">
      <c r="B27" s="13">
        <v>176</v>
      </c>
      <c r="C27" s="6" t="s">
        <v>55</v>
      </c>
      <c r="D27" s="280">
        <v>70</v>
      </c>
      <c r="E27" s="236">
        <v>0</v>
      </c>
      <c r="F27" s="236">
        <v>0</v>
      </c>
      <c r="G27" s="170">
        <f>+'Urb MCS'!G44</f>
        <v>50</v>
      </c>
      <c r="H27" s="69">
        <f>+'Urb MCS'!H44</f>
        <v>50</v>
      </c>
      <c r="I27" s="69">
        <f>+'Urb MCS'!I44</f>
        <v>70</v>
      </c>
      <c r="J27" s="69">
        <f>+'Urb MCS'!J44</f>
        <v>70</v>
      </c>
      <c r="K27" s="69">
        <f>+'Urb MCS'!K44</f>
        <v>70</v>
      </c>
      <c r="L27" s="69">
        <f>+'Urb MCS'!L44</f>
        <v>70</v>
      </c>
      <c r="M27" s="69">
        <f>+'Urb MCS'!M44</f>
        <v>70</v>
      </c>
      <c r="N27" s="69">
        <f>+'Urb MCS'!N44</f>
        <v>70</v>
      </c>
      <c r="O27" s="69">
        <f>+'Urb MCS'!O44</f>
        <v>70</v>
      </c>
      <c r="P27" s="69">
        <f>+'Urb MCS'!P44</f>
        <v>70</v>
      </c>
      <c r="Q27" s="69">
        <f>+'Urb MCS'!Q44</f>
        <v>70</v>
      </c>
      <c r="R27" s="69">
        <f>+'Urb MCS'!R44</f>
        <v>70</v>
      </c>
      <c r="S27" s="69">
        <f>+'Urb MCS'!S44</f>
        <v>70</v>
      </c>
      <c r="T27" s="69">
        <f>+'Urb MCS'!T44</f>
        <v>70</v>
      </c>
      <c r="U27" s="69">
        <f>+'Urb MCS'!U44</f>
        <v>70</v>
      </c>
      <c r="V27" s="215">
        <f>+'Urb MCS'!V44</f>
        <v>0</v>
      </c>
      <c r="W27" s="215">
        <v>0</v>
      </c>
      <c r="X27" s="215">
        <v>0</v>
      </c>
      <c r="Y27" s="102">
        <v>0</v>
      </c>
    </row>
    <row r="28" spans="2:25" ht="19" thickBot="1">
      <c r="B28" s="13" t="s">
        <v>56</v>
      </c>
      <c r="C28" s="6" t="s">
        <v>57</v>
      </c>
      <c r="D28" s="280">
        <v>35</v>
      </c>
      <c r="E28" s="236">
        <v>0</v>
      </c>
      <c r="F28" s="236">
        <v>0</v>
      </c>
      <c r="G28" s="170">
        <f>+'Urb MCS'!G45</f>
        <v>35</v>
      </c>
      <c r="H28" s="69">
        <f>+'Urb MCS'!H45</f>
        <v>35</v>
      </c>
      <c r="I28" s="69">
        <f>+'Urb MCS'!I45</f>
        <v>35</v>
      </c>
      <c r="J28" s="69">
        <f>+'Urb MCS'!J45</f>
        <v>35</v>
      </c>
      <c r="K28" s="69">
        <f>+'Urb MCS'!K45</f>
        <v>35</v>
      </c>
      <c r="L28" s="69">
        <f>+'Urb MCS'!L45</f>
        <v>35</v>
      </c>
      <c r="M28" s="69">
        <f>+'Urb MCS'!M45</f>
        <v>35</v>
      </c>
      <c r="N28" s="69">
        <f>+'Urb MCS'!N45</f>
        <v>35</v>
      </c>
      <c r="O28" s="69">
        <f>+'Urb MCS'!O45</f>
        <v>35</v>
      </c>
      <c r="P28" s="231">
        <f>+'Urb MCS'!P45</f>
        <v>0</v>
      </c>
      <c r="Q28" s="231">
        <f>+'Urb MCS'!Q45</f>
        <v>0</v>
      </c>
      <c r="R28" s="231">
        <f>+'Urb MCS'!R45</f>
        <v>0</v>
      </c>
      <c r="S28" s="231">
        <f>+'Urb MCS'!S45</f>
        <v>0</v>
      </c>
      <c r="T28" s="69">
        <f>+'Urb MCS'!T45</f>
        <v>35</v>
      </c>
      <c r="U28" s="69">
        <f>+'Urb MCS'!U45</f>
        <v>35</v>
      </c>
      <c r="V28" s="215">
        <f>+'Urb MCS'!V45</f>
        <v>0</v>
      </c>
      <c r="W28" s="215">
        <v>0</v>
      </c>
      <c r="X28" s="215">
        <v>0</v>
      </c>
      <c r="Y28" s="102">
        <v>0</v>
      </c>
    </row>
    <row r="29" spans="2:25" ht="19" thickBot="1">
      <c r="B29" s="13" t="s">
        <v>58</v>
      </c>
      <c r="C29" s="6" t="s">
        <v>59</v>
      </c>
      <c r="D29" s="278">
        <v>0</v>
      </c>
      <c r="E29" s="208">
        <v>0</v>
      </c>
      <c r="F29" s="208">
        <v>0</v>
      </c>
      <c r="G29" s="208">
        <f>+'Urb MCS'!G46</f>
        <v>0</v>
      </c>
      <c r="H29" s="209">
        <f>+'Urb MCS'!H46</f>
        <v>0</v>
      </c>
      <c r="I29" s="209">
        <f>+'Urb MCS'!I46</f>
        <v>0</v>
      </c>
      <c r="J29" s="209">
        <f>+'Urb MCS'!J46</f>
        <v>0</v>
      </c>
      <c r="K29" s="209">
        <f>+'Urb MCS'!K46</f>
        <v>0</v>
      </c>
      <c r="L29" s="209">
        <f>+'Urb MCS'!L46</f>
        <v>0</v>
      </c>
      <c r="M29" s="209">
        <f>+'Urb MCS'!M46</f>
        <v>0</v>
      </c>
      <c r="N29" s="209">
        <f>+'Urb MCS'!N46</f>
        <v>0</v>
      </c>
      <c r="O29" s="209">
        <f>+'Urb MCS'!O46</f>
        <v>0</v>
      </c>
      <c r="P29" s="209">
        <f>+'Urb MCS'!P46</f>
        <v>0</v>
      </c>
      <c r="Q29" s="209">
        <f>+'Urb MCS'!Q46</f>
        <v>0</v>
      </c>
      <c r="R29" s="209">
        <f>+'Urb MCS'!R46</f>
        <v>0</v>
      </c>
      <c r="S29" s="209">
        <f>+'Urb MCS'!S46</f>
        <v>0</v>
      </c>
      <c r="T29" s="209">
        <f>+'Urb MCS'!T46</f>
        <v>0</v>
      </c>
      <c r="U29" s="209">
        <f>+'Urb MCS'!U46</f>
        <v>0</v>
      </c>
      <c r="V29" s="216">
        <f>+'Urb MCS'!V46</f>
        <v>0</v>
      </c>
      <c r="W29" s="216">
        <v>0</v>
      </c>
      <c r="X29" s="216">
        <v>0</v>
      </c>
      <c r="Y29" s="269">
        <v>0</v>
      </c>
    </row>
    <row r="30" spans="2:25" ht="19" thickBot="1">
      <c r="B30" s="13">
        <v>183</v>
      </c>
      <c r="C30" s="6" t="s">
        <v>60</v>
      </c>
      <c r="D30" s="280">
        <v>70</v>
      </c>
      <c r="E30" s="236">
        <v>0</v>
      </c>
      <c r="F30" s="236">
        <v>0</v>
      </c>
      <c r="G30" s="170">
        <f>+'Urb MCS'!G47</f>
        <v>70</v>
      </c>
      <c r="H30" s="69">
        <f>+'Urb MCS'!H47</f>
        <v>70</v>
      </c>
      <c r="I30" s="69">
        <f>+'Urb MCS'!I47</f>
        <v>70</v>
      </c>
      <c r="J30" s="69">
        <f>+'Urb MCS'!J47</f>
        <v>70</v>
      </c>
      <c r="K30" s="69">
        <f>+'Urb MCS'!K47</f>
        <v>70</v>
      </c>
      <c r="L30" s="69">
        <f>+'Urb MCS'!L47</f>
        <v>70</v>
      </c>
      <c r="M30" s="69">
        <f>+'Urb MCS'!M47</f>
        <v>70</v>
      </c>
      <c r="N30" s="69">
        <f>+'Urb MCS'!N47</f>
        <v>70</v>
      </c>
      <c r="O30" s="69">
        <f>+'Urb MCS'!O47</f>
        <v>70</v>
      </c>
      <c r="P30" s="69">
        <f>+'Urb MCS'!P47</f>
        <v>70</v>
      </c>
      <c r="Q30" s="69">
        <f>+'Urb MCS'!Q47</f>
        <v>70</v>
      </c>
      <c r="R30" s="69">
        <f>+'Urb MCS'!R47</f>
        <v>70</v>
      </c>
      <c r="S30" s="69">
        <f>+'Urb MCS'!S47</f>
        <v>70</v>
      </c>
      <c r="T30" s="69">
        <f>+'Urb MCS'!T47</f>
        <v>70</v>
      </c>
      <c r="U30" s="69">
        <f>+'Urb MCS'!U47</f>
        <v>70</v>
      </c>
      <c r="V30" s="215">
        <f>+'Urb MCS'!V47</f>
        <v>70</v>
      </c>
      <c r="W30" s="215">
        <v>70</v>
      </c>
      <c r="X30" s="215">
        <v>70</v>
      </c>
      <c r="Y30" s="102">
        <v>70</v>
      </c>
    </row>
    <row r="31" spans="2:25" ht="19" thickBot="1">
      <c r="B31" s="14">
        <v>193</v>
      </c>
      <c r="C31" s="27" t="s">
        <v>61</v>
      </c>
      <c r="D31" s="279">
        <v>0</v>
      </c>
      <c r="E31" s="208">
        <v>0</v>
      </c>
      <c r="F31" s="208">
        <v>0</v>
      </c>
      <c r="G31" s="212">
        <f>+'Urb MCS'!G48</f>
        <v>0</v>
      </c>
      <c r="H31" s="213">
        <f>+'Urb MCS'!H48</f>
        <v>0</v>
      </c>
      <c r="I31" s="213">
        <f>+'Urb MCS'!I48</f>
        <v>0</v>
      </c>
      <c r="J31" s="213">
        <f>+'Urb MCS'!J48</f>
        <v>0</v>
      </c>
      <c r="K31" s="213">
        <f>+'Urb MCS'!K48</f>
        <v>0</v>
      </c>
      <c r="L31" s="213">
        <f>+'Urb MCS'!L48</f>
        <v>0</v>
      </c>
      <c r="M31" s="213">
        <f>+'Urb MCS'!M48</f>
        <v>0</v>
      </c>
      <c r="N31" s="213">
        <f>+'Urb MCS'!N48</f>
        <v>0</v>
      </c>
      <c r="O31" s="213">
        <f>+'Urb MCS'!O48</f>
        <v>0</v>
      </c>
      <c r="P31" s="213">
        <f>+'Urb MCS'!P48</f>
        <v>0</v>
      </c>
      <c r="Q31" s="213">
        <f>+'Urb MCS'!Q48</f>
        <v>0</v>
      </c>
      <c r="R31" s="213">
        <f>+'Urb MCS'!R48</f>
        <v>0</v>
      </c>
      <c r="S31" s="213">
        <f>+'Urb MCS'!S48</f>
        <v>0</v>
      </c>
      <c r="T31" s="213">
        <f>+'Urb MCS'!T48</f>
        <v>0</v>
      </c>
      <c r="U31" s="213">
        <f>+'Urb MCS'!U48</f>
        <v>0</v>
      </c>
      <c r="V31" s="217">
        <f>+'Urb MCS'!V48</f>
        <v>0</v>
      </c>
      <c r="W31" s="217">
        <v>0</v>
      </c>
      <c r="X31" s="217">
        <v>0</v>
      </c>
      <c r="Y31" s="268">
        <v>0</v>
      </c>
    </row>
    <row r="32" spans="2:25" ht="20" thickBot="1">
      <c r="E32" s="260">
        <v>0</v>
      </c>
      <c r="F32" s="261">
        <v>70</v>
      </c>
      <c r="G32" s="258">
        <f>+'Urb MCS'!G49</f>
        <v>795</v>
      </c>
      <c r="H32" s="257">
        <f>+'Urb MCS'!H49</f>
        <v>795</v>
      </c>
      <c r="I32" s="257">
        <f>+'Urb MCS'!I49</f>
        <v>1035</v>
      </c>
      <c r="J32" s="257">
        <f>+'Urb MCS'!J49</f>
        <v>1105</v>
      </c>
      <c r="K32" s="257">
        <f>+'Urb MCS'!K49</f>
        <v>1175</v>
      </c>
      <c r="L32" s="257">
        <f>+'Urb MCS'!L49</f>
        <v>1105</v>
      </c>
      <c r="M32" s="203">
        <f>+'Urb MCS'!M49</f>
        <v>1035</v>
      </c>
      <c r="N32" s="258">
        <f>+'Urb MCS'!N49</f>
        <v>965</v>
      </c>
      <c r="O32" s="203">
        <f>+'Urb MCS'!O49</f>
        <v>965</v>
      </c>
      <c r="P32" s="259">
        <f>+'Urb MCS'!P49</f>
        <v>930</v>
      </c>
      <c r="Q32" s="259">
        <f>+'Urb MCS'!Q49</f>
        <v>860</v>
      </c>
      <c r="R32" s="259">
        <f>+'Urb MCS'!R49</f>
        <v>910</v>
      </c>
      <c r="S32" s="259">
        <f>+'Urb MCS'!S49</f>
        <v>900</v>
      </c>
      <c r="T32" s="259">
        <f>+'Urb MCS'!T49</f>
        <v>865</v>
      </c>
      <c r="U32" s="259">
        <f>+'Urb MCS'!U49</f>
        <v>945</v>
      </c>
      <c r="V32" s="258">
        <f>+'Urb MCS'!V49</f>
        <v>560</v>
      </c>
      <c r="W32" s="262">
        <v>140</v>
      </c>
      <c r="X32" s="263">
        <v>70</v>
      </c>
      <c r="Y32" s="263">
        <v>70</v>
      </c>
    </row>
    <row r="35" spans="23:23">
      <c r="W35">
        <f>AVERAGE(G32:U32)</f>
        <v>959</v>
      </c>
    </row>
  </sheetData>
  <mergeCells count="8">
    <mergeCell ref="N2:Y2"/>
    <mergeCell ref="E4:Y4"/>
    <mergeCell ref="F2:M2"/>
    <mergeCell ref="D23:D25"/>
    <mergeCell ref="R23:R25"/>
    <mergeCell ref="S23:S25"/>
    <mergeCell ref="T23:T25"/>
    <mergeCell ref="U23:U25"/>
  </mergeCells>
  <conditionalFormatting sqref="E5:F32">
    <cfRule type="cellIs" dxfId="12" priority="2" operator="between">
      <formula>30</formula>
      <formula>70</formula>
    </cfRule>
  </conditionalFormatting>
  <conditionalFormatting sqref="G5:V23 G24:Q25 V24:V25 G26:V31">
    <cfRule type="cellIs" dxfId="11" priority="3" operator="between">
      <formula>30</formula>
      <formula>70</formula>
    </cfRule>
  </conditionalFormatting>
  <conditionalFormatting sqref="W5:Y31">
    <cfRule type="cellIs" dxfId="10" priority="1" operator="between">
      <formula>30</formula>
      <formula>70</formula>
    </cfRule>
  </conditionalFormatting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8C68B-3A95-7D40-B842-1FFF9D3E72A3}">
  <dimension ref="B1:Y25"/>
  <sheetViews>
    <sheetView topLeftCell="E1" workbookViewId="0">
      <pane ySplit="3" topLeftCell="A4" activePane="bottomLeft" state="frozen"/>
      <selection pane="bottomLeft" activeCell="V25" sqref="V25"/>
    </sheetView>
  </sheetViews>
  <sheetFormatPr baseColWidth="10" defaultRowHeight="16"/>
  <cols>
    <col min="1" max="1" width="3.5" customWidth="1"/>
    <col min="2" max="2" width="29.5" customWidth="1"/>
    <col min="3" max="3" width="49.5" customWidth="1"/>
  </cols>
  <sheetData>
    <row r="1" spans="2:25" ht="17" thickBot="1"/>
    <row r="2" spans="2:25" ht="23" thickBot="1">
      <c r="E2" s="514">
        <v>2025</v>
      </c>
      <c r="F2" s="515"/>
      <c r="G2" s="515"/>
      <c r="H2" s="515"/>
      <c r="I2" s="515"/>
      <c r="J2" s="515"/>
      <c r="K2" s="515"/>
      <c r="L2" s="515"/>
      <c r="M2" s="516"/>
      <c r="N2" s="514">
        <v>2026</v>
      </c>
      <c r="O2" s="515"/>
      <c r="P2" s="515"/>
      <c r="Q2" s="515"/>
      <c r="R2" s="515"/>
      <c r="S2" s="515"/>
      <c r="T2" s="515"/>
      <c r="U2" s="515"/>
      <c r="V2" s="515"/>
      <c r="W2" s="515"/>
      <c r="X2" s="515"/>
      <c r="Y2" s="516"/>
    </row>
    <row r="3" spans="2:25" s="118" customFormat="1" ht="17" thickBot="1">
      <c r="E3" s="125" t="s">
        <v>389</v>
      </c>
      <c r="F3" s="240" t="s">
        <v>390</v>
      </c>
      <c r="G3" s="114" t="s">
        <v>379</v>
      </c>
      <c r="H3" s="115" t="s">
        <v>380</v>
      </c>
      <c r="I3" s="115" t="s">
        <v>381</v>
      </c>
      <c r="J3" s="115" t="s">
        <v>382</v>
      </c>
      <c r="K3" s="115" t="s">
        <v>383</v>
      </c>
      <c r="L3" s="115" t="s">
        <v>384</v>
      </c>
      <c r="M3" s="116" t="s">
        <v>385</v>
      </c>
      <c r="N3" s="114" t="s">
        <v>386</v>
      </c>
      <c r="O3" s="115" t="s">
        <v>387</v>
      </c>
      <c r="P3" s="115" t="s">
        <v>388</v>
      </c>
      <c r="Q3" s="115" t="s">
        <v>389</v>
      </c>
      <c r="R3" s="115" t="s">
        <v>390</v>
      </c>
      <c r="S3" s="115" t="s">
        <v>379</v>
      </c>
      <c r="T3" s="115" t="s">
        <v>380</v>
      </c>
      <c r="U3" s="115" t="s">
        <v>381</v>
      </c>
      <c r="V3" s="117" t="s">
        <v>382</v>
      </c>
      <c r="W3" s="239" t="s">
        <v>383</v>
      </c>
      <c r="X3" s="252" t="s">
        <v>384</v>
      </c>
      <c r="Y3" s="240" t="s">
        <v>385</v>
      </c>
    </row>
    <row r="4" spans="2:25" ht="20" thickBot="1">
      <c r="B4" s="56" t="s">
        <v>62</v>
      </c>
      <c r="C4" s="23" t="s">
        <v>63</v>
      </c>
      <c r="D4" s="237" t="s">
        <v>2</v>
      </c>
      <c r="E4" s="505" t="s">
        <v>391</v>
      </c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  <c r="U4" s="506"/>
      <c r="V4" s="506"/>
      <c r="W4" s="506"/>
      <c r="X4" s="506"/>
      <c r="Y4" s="506"/>
    </row>
    <row r="5" spans="2:25" ht="19" thickBot="1">
      <c r="B5" s="58">
        <v>135</v>
      </c>
      <c r="C5" s="3" t="s">
        <v>64</v>
      </c>
      <c r="D5" s="275">
        <v>0</v>
      </c>
      <c r="E5" s="234" cm="1">
        <f t="array" ref="E5:E22">+'Urb MCS'!E52:E69</f>
        <v>0</v>
      </c>
      <c r="F5" s="235" cm="1">
        <f t="array" ref="F5:F22">+'Urb MCS'!F52:F69</f>
        <v>0</v>
      </c>
      <c r="G5" s="246">
        <f>+'Urb MCS'!G52</f>
        <v>0</v>
      </c>
      <c r="H5" s="247">
        <f>+'Urb MCS'!H52</f>
        <v>0</v>
      </c>
      <c r="I5" s="247">
        <f>+'Urb MCS'!I52</f>
        <v>0</v>
      </c>
      <c r="J5" s="247">
        <f>+'Urb MCS'!J52</f>
        <v>0</v>
      </c>
      <c r="K5" s="247">
        <f>+'Urb MCS'!K52</f>
        <v>0</v>
      </c>
      <c r="L5" s="247">
        <f>+'Urb MCS'!L52</f>
        <v>0</v>
      </c>
      <c r="M5" s="247">
        <f>+'Urb MCS'!M52</f>
        <v>0</v>
      </c>
      <c r="N5" s="247">
        <f>+'Urb MCS'!N52</f>
        <v>0</v>
      </c>
      <c r="O5" s="247">
        <f>+'Urb MCS'!O52</f>
        <v>0</v>
      </c>
      <c r="P5" s="247">
        <f>+'Urb MCS'!P52</f>
        <v>0</v>
      </c>
      <c r="Q5" s="247">
        <f>+'Urb MCS'!Q52</f>
        <v>0</v>
      </c>
      <c r="R5" s="247">
        <f>+'Urb MCS'!R52</f>
        <v>0</v>
      </c>
      <c r="S5" s="247">
        <f>+'Urb MCS'!S52</f>
        <v>0</v>
      </c>
      <c r="T5" s="247">
        <f>+'Urb MCS'!T52</f>
        <v>0</v>
      </c>
      <c r="U5" s="247">
        <f>+'Urb MCS'!U52</f>
        <v>0</v>
      </c>
      <c r="V5" s="234">
        <f>+'Urb MCS'!V52</f>
        <v>0</v>
      </c>
      <c r="W5" s="234" cm="1">
        <f t="array" ref="W5:W22">+'Urb MCS'!X52:X69</f>
        <v>0</v>
      </c>
      <c r="X5" s="234" cm="1">
        <f t="array" ref="X5:X22">+'Urb MCS'!Y52:Y69</f>
        <v>0</v>
      </c>
      <c r="Y5" s="234" cm="1">
        <f t="array" ref="Y5:Y22">+'Urb MCS'!Z52:Z69</f>
        <v>0</v>
      </c>
    </row>
    <row r="6" spans="2:25" ht="19" thickBot="1">
      <c r="B6" s="25">
        <v>135</v>
      </c>
      <c r="C6" s="20" t="s">
        <v>65</v>
      </c>
      <c r="D6" s="276">
        <v>0</v>
      </c>
      <c r="E6" s="253">
        <v>0</v>
      </c>
      <c r="F6" s="254">
        <v>0</v>
      </c>
      <c r="G6" s="201">
        <f>+'Urb MCS'!G53</f>
        <v>70</v>
      </c>
      <c r="H6" s="81">
        <f>+'Urb MCS'!H53</f>
        <v>70</v>
      </c>
      <c r="I6" s="81">
        <f>+'Urb MCS'!I53</f>
        <v>70</v>
      </c>
      <c r="J6" s="81">
        <f>+'Urb MCS'!J53</f>
        <v>70</v>
      </c>
      <c r="K6" s="81">
        <f>+'Urb MCS'!K53</f>
        <v>70</v>
      </c>
      <c r="L6" s="81">
        <f>+'Urb MCS'!L53</f>
        <v>70</v>
      </c>
      <c r="M6" s="247">
        <f>+'Urb MCS'!M53</f>
        <v>0</v>
      </c>
      <c r="N6" s="247">
        <f>+'Urb MCS'!N53</f>
        <v>0</v>
      </c>
      <c r="O6" s="247">
        <f>+'Urb MCS'!O53</f>
        <v>0</v>
      </c>
      <c r="P6" s="247">
        <f>+'Urb MCS'!P53</f>
        <v>0</v>
      </c>
      <c r="Q6" s="247">
        <f>+'Urb MCS'!Q53</f>
        <v>0</v>
      </c>
      <c r="R6" s="247">
        <f>+'Urb MCS'!R53</f>
        <v>0</v>
      </c>
      <c r="S6" s="247">
        <f>+'Urb MCS'!S53</f>
        <v>0</v>
      </c>
      <c r="T6" s="247">
        <f>+'Urb MCS'!T53</f>
        <v>0</v>
      </c>
      <c r="U6" s="247">
        <f>+'Urb MCS'!U53</f>
        <v>0</v>
      </c>
      <c r="V6" s="234">
        <f>+'Urb MCS'!V53</f>
        <v>0</v>
      </c>
      <c r="W6" s="234">
        <v>0</v>
      </c>
      <c r="X6" s="234">
        <v>0</v>
      </c>
      <c r="Y6" s="234">
        <v>0</v>
      </c>
    </row>
    <row r="7" spans="2:25" ht="19" thickBot="1">
      <c r="B7" s="26" t="s">
        <v>66</v>
      </c>
      <c r="C7" s="6" t="s">
        <v>67</v>
      </c>
      <c r="D7" s="274">
        <v>30</v>
      </c>
      <c r="E7" s="253">
        <v>0</v>
      </c>
      <c r="F7" s="254">
        <v>0</v>
      </c>
      <c r="G7" s="255">
        <f>+'Urb MCS'!G54</f>
        <v>0</v>
      </c>
      <c r="H7" s="256">
        <f>+'Urb MCS'!H54</f>
        <v>0</v>
      </c>
      <c r="I7" s="256">
        <f>+'Urb MCS'!I54</f>
        <v>0</v>
      </c>
      <c r="J7" s="256">
        <f>+'Urb MCS'!J54</f>
        <v>0</v>
      </c>
      <c r="K7" s="256">
        <f>+'Urb MCS'!K54</f>
        <v>0</v>
      </c>
      <c r="L7" s="256">
        <f>+'Urb MCS'!L54</f>
        <v>0</v>
      </c>
      <c r="M7" s="256">
        <f>+'Urb MCS'!M54</f>
        <v>0</v>
      </c>
      <c r="N7" s="256">
        <f>+'Urb MCS'!N54</f>
        <v>0</v>
      </c>
      <c r="O7" s="256">
        <f>+'Urb MCS'!O54</f>
        <v>0</v>
      </c>
      <c r="P7" s="81">
        <f>+'Urb MCS'!P54</f>
        <v>30</v>
      </c>
      <c r="Q7" s="81">
        <f>+'Urb MCS'!Q54</f>
        <v>30</v>
      </c>
      <c r="R7" s="81">
        <f>+'Urb MCS'!R54</f>
        <v>30</v>
      </c>
      <c r="S7" s="81">
        <f>+'Urb MCS'!S54</f>
        <v>30</v>
      </c>
      <c r="T7" s="81">
        <f>+'Urb MCS'!T54</f>
        <v>30</v>
      </c>
      <c r="U7" s="81">
        <f>+'Urb MCS'!U54</f>
        <v>30</v>
      </c>
      <c r="V7" s="218">
        <f>+'Urb MCS'!V54</f>
        <v>30</v>
      </c>
      <c r="W7" s="218">
        <v>0</v>
      </c>
      <c r="X7" s="218">
        <v>0</v>
      </c>
      <c r="Y7" s="218">
        <v>0</v>
      </c>
    </row>
    <row r="8" spans="2:25" ht="19" thickBot="1">
      <c r="B8" s="13" t="s">
        <v>68</v>
      </c>
      <c r="C8" s="6" t="s">
        <v>69</v>
      </c>
      <c r="D8" s="274">
        <v>70</v>
      </c>
      <c r="E8" s="253">
        <v>0</v>
      </c>
      <c r="F8" s="254">
        <v>0</v>
      </c>
      <c r="G8" s="201">
        <f>+'Urb MCS'!G55</f>
        <v>70</v>
      </c>
      <c r="H8" s="81">
        <f>+'Urb MCS'!H55</f>
        <v>70</v>
      </c>
      <c r="I8" s="81">
        <f>+'Urb MCS'!I55</f>
        <v>70</v>
      </c>
      <c r="J8" s="81">
        <f>+'Urb MCS'!J55</f>
        <v>70</v>
      </c>
      <c r="K8" s="81">
        <f>+'Urb MCS'!K55</f>
        <v>70</v>
      </c>
      <c r="L8" s="81">
        <f>+'Urb MCS'!L55</f>
        <v>70</v>
      </c>
      <c r="M8" s="81">
        <f>+'Urb MCS'!M55</f>
        <v>70</v>
      </c>
      <c r="N8" s="81">
        <f>+'Urb MCS'!N55</f>
        <v>70</v>
      </c>
      <c r="O8" s="81">
        <f>+'Urb MCS'!O55</f>
        <v>70</v>
      </c>
      <c r="P8" s="81">
        <f>+'Urb MCS'!P55</f>
        <v>70</v>
      </c>
      <c r="Q8" s="81">
        <f>+'Urb MCS'!Q55</f>
        <v>70</v>
      </c>
      <c r="R8" s="81">
        <f>+'Urb MCS'!R55</f>
        <v>70</v>
      </c>
      <c r="S8" s="81">
        <f>+'Urb MCS'!S55</f>
        <v>70</v>
      </c>
      <c r="T8" s="81">
        <f>+'Urb MCS'!T55</f>
        <v>70</v>
      </c>
      <c r="U8" s="81">
        <f>+'Urb MCS'!U55</f>
        <v>70</v>
      </c>
      <c r="V8" s="218">
        <f>+'Urb MCS'!V55</f>
        <v>70</v>
      </c>
      <c r="W8" s="218">
        <v>70</v>
      </c>
      <c r="X8" s="218">
        <v>0</v>
      </c>
      <c r="Y8" s="218">
        <v>0</v>
      </c>
    </row>
    <row r="9" spans="2:25" ht="19" thickBot="1">
      <c r="B9" s="13">
        <v>154</v>
      </c>
      <c r="C9" s="6" t="s">
        <v>70</v>
      </c>
      <c r="D9" s="274">
        <v>50</v>
      </c>
      <c r="E9" s="253">
        <v>0</v>
      </c>
      <c r="F9" s="254">
        <v>0</v>
      </c>
      <c r="G9" s="201">
        <f>+'Urb MCS'!G56</f>
        <v>50</v>
      </c>
      <c r="H9" s="81">
        <f>+'Urb MCS'!H56</f>
        <v>50</v>
      </c>
      <c r="I9" s="81">
        <f>+'Urb MCS'!I56</f>
        <v>50</v>
      </c>
      <c r="J9" s="81">
        <f>+'Urb MCS'!J56</f>
        <v>50</v>
      </c>
      <c r="K9" s="81">
        <f>+'Urb MCS'!K56</f>
        <v>50</v>
      </c>
      <c r="L9" s="81">
        <f>+'Urb MCS'!L56</f>
        <v>50</v>
      </c>
      <c r="M9" s="81">
        <f>+'Urb MCS'!M56</f>
        <v>50</v>
      </c>
      <c r="N9" s="81">
        <f>+'Urb MCS'!N56</f>
        <v>50</v>
      </c>
      <c r="O9" s="81">
        <f>+'Urb MCS'!O56</f>
        <v>50</v>
      </c>
      <c r="P9" s="81">
        <f>+'Urb MCS'!P56</f>
        <v>50</v>
      </c>
      <c r="Q9" s="81">
        <f>+'Urb MCS'!Q56</f>
        <v>50</v>
      </c>
      <c r="R9" s="81">
        <f>+'Urb MCS'!R56</f>
        <v>50</v>
      </c>
      <c r="S9" s="81">
        <f>+'Urb MCS'!S56</f>
        <v>50</v>
      </c>
      <c r="T9" s="81">
        <f>+'Urb MCS'!T56</f>
        <v>50</v>
      </c>
      <c r="U9" s="81">
        <f>+'Urb MCS'!U56</f>
        <v>50</v>
      </c>
      <c r="V9" s="218">
        <f>+'Urb MCS'!V56</f>
        <v>50</v>
      </c>
      <c r="W9" s="218">
        <v>0</v>
      </c>
      <c r="X9" s="218">
        <v>0</v>
      </c>
      <c r="Y9" s="218">
        <v>0</v>
      </c>
    </row>
    <row r="10" spans="2:25" ht="19" thickBot="1">
      <c r="B10" s="13">
        <v>158</v>
      </c>
      <c r="C10" s="6" t="s">
        <v>71</v>
      </c>
      <c r="D10" s="276">
        <v>0</v>
      </c>
      <c r="E10" s="234">
        <v>0</v>
      </c>
      <c r="F10" s="235">
        <v>0</v>
      </c>
      <c r="G10" s="246">
        <f>+'Urb MCS'!G57</f>
        <v>0</v>
      </c>
      <c r="H10" s="247">
        <f>+'Urb MCS'!H57</f>
        <v>0</v>
      </c>
      <c r="I10" s="247">
        <f>+'Urb MCS'!I57</f>
        <v>0</v>
      </c>
      <c r="J10" s="247">
        <f>+'Urb MCS'!J57</f>
        <v>0</v>
      </c>
      <c r="K10" s="247">
        <f>+'Urb MCS'!K57</f>
        <v>0</v>
      </c>
      <c r="L10" s="247">
        <f>+'Urb MCS'!L57</f>
        <v>0</v>
      </c>
      <c r="M10" s="247">
        <f>+'Urb MCS'!M57</f>
        <v>0</v>
      </c>
      <c r="N10" s="247">
        <f>+'Urb MCS'!N57</f>
        <v>0</v>
      </c>
      <c r="O10" s="247">
        <f>+'Urb MCS'!O57</f>
        <v>0</v>
      </c>
      <c r="P10" s="247">
        <f>+'Urb MCS'!P57</f>
        <v>0</v>
      </c>
      <c r="Q10" s="247">
        <f>+'Urb MCS'!Q57</f>
        <v>0</v>
      </c>
      <c r="R10" s="247">
        <f>+'Urb MCS'!R57</f>
        <v>0</v>
      </c>
      <c r="S10" s="247">
        <f>+'Urb MCS'!S57</f>
        <v>0</v>
      </c>
      <c r="T10" s="247">
        <f>+'Urb MCS'!T57</f>
        <v>0</v>
      </c>
      <c r="U10" s="247">
        <f>+'Urb MCS'!U57</f>
        <v>0</v>
      </c>
      <c r="V10" s="234">
        <f>+'Urb MCS'!V57</f>
        <v>0</v>
      </c>
      <c r="W10" s="234">
        <v>0</v>
      </c>
      <c r="X10" s="234">
        <v>0</v>
      </c>
      <c r="Y10" s="234">
        <v>0</v>
      </c>
    </row>
    <row r="11" spans="2:25" ht="19" thickBot="1">
      <c r="B11" s="13" t="s">
        <v>72</v>
      </c>
      <c r="C11" s="6" t="s">
        <v>73</v>
      </c>
      <c r="D11" s="274">
        <v>50</v>
      </c>
      <c r="E11" s="253">
        <v>0</v>
      </c>
      <c r="F11" s="254">
        <v>0</v>
      </c>
      <c r="G11" s="201">
        <f>+'Urb MCS'!G58</f>
        <v>50</v>
      </c>
      <c r="H11" s="81">
        <f>+'Urb MCS'!H58</f>
        <v>50</v>
      </c>
      <c r="I11" s="81">
        <f>+'Urb MCS'!I58</f>
        <v>50</v>
      </c>
      <c r="J11" s="256">
        <f>+'Urb MCS'!J58</f>
        <v>0</v>
      </c>
      <c r="K11" s="256">
        <f>+'Urb MCS'!K58</f>
        <v>0</v>
      </c>
      <c r="L11" s="256">
        <f>+'Urb MCS'!L58</f>
        <v>0</v>
      </c>
      <c r="M11" s="81">
        <f>+'Urb MCS'!M58</f>
        <v>50</v>
      </c>
      <c r="N11" s="81">
        <f>+'Urb MCS'!N58</f>
        <v>50</v>
      </c>
      <c r="O11" s="81">
        <f>+'Urb MCS'!O58</f>
        <v>50</v>
      </c>
      <c r="P11" s="81">
        <f>+'Urb MCS'!P58</f>
        <v>50</v>
      </c>
      <c r="Q11" s="81">
        <f>+'Urb MCS'!Q58</f>
        <v>50</v>
      </c>
      <c r="R11" s="81">
        <f>+'Urb MCS'!R58</f>
        <v>50</v>
      </c>
      <c r="S11" s="81">
        <f>+'Urb MCS'!S58</f>
        <v>50</v>
      </c>
      <c r="T11" s="81">
        <v>50</v>
      </c>
      <c r="U11" s="81">
        <v>50</v>
      </c>
      <c r="V11" s="218">
        <f>+'Urb MCS'!V58</f>
        <v>0</v>
      </c>
      <c r="W11" s="218">
        <v>0</v>
      </c>
      <c r="X11" s="218">
        <v>0</v>
      </c>
      <c r="Y11" s="218">
        <v>0</v>
      </c>
    </row>
    <row r="12" spans="2:25" ht="19" thickBot="1">
      <c r="B12" s="13" t="s">
        <v>74</v>
      </c>
      <c r="C12" s="6" t="s">
        <v>75</v>
      </c>
      <c r="D12" s="274">
        <v>50</v>
      </c>
      <c r="E12" s="253">
        <v>0</v>
      </c>
      <c r="F12" s="254">
        <v>0</v>
      </c>
      <c r="G12" s="201">
        <f>+'Urb MCS'!G59</f>
        <v>50</v>
      </c>
      <c r="H12" s="81">
        <f>+'Urb MCS'!H59</f>
        <v>50</v>
      </c>
      <c r="I12" s="81">
        <f>+'Urb MCS'!I59</f>
        <v>50</v>
      </c>
      <c r="J12" s="81">
        <f>+'Urb MCS'!J59</f>
        <v>50</v>
      </c>
      <c r="K12" s="81">
        <f>+'Urb MCS'!K59</f>
        <v>50</v>
      </c>
      <c r="L12" s="81">
        <f>+'Urb MCS'!L59</f>
        <v>50</v>
      </c>
      <c r="M12" s="81">
        <f>+'Urb MCS'!M59</f>
        <v>50</v>
      </c>
      <c r="N12" s="81">
        <f>+'Urb MCS'!N59</f>
        <v>50</v>
      </c>
      <c r="O12" s="81">
        <f>+'Urb MCS'!O59</f>
        <v>50</v>
      </c>
      <c r="P12" s="81">
        <f>+'Urb MCS'!P59</f>
        <v>50</v>
      </c>
      <c r="Q12" s="81">
        <f>+'Urb MCS'!Q59</f>
        <v>50</v>
      </c>
      <c r="R12" s="81">
        <f>+'Urb MCS'!R59</f>
        <v>50</v>
      </c>
      <c r="S12" s="81">
        <f>+'Urb MCS'!S59</f>
        <v>50</v>
      </c>
      <c r="T12" s="81">
        <f>+'Urb MCS'!T59</f>
        <v>50</v>
      </c>
      <c r="U12" s="81">
        <f>+'Urb MCS'!U59</f>
        <v>50</v>
      </c>
      <c r="V12" s="218">
        <f>+'Urb MCS'!V59</f>
        <v>50</v>
      </c>
      <c r="W12" s="218">
        <v>0</v>
      </c>
      <c r="X12" s="218">
        <v>0</v>
      </c>
      <c r="Y12" s="218">
        <v>0</v>
      </c>
    </row>
    <row r="13" spans="2:25" ht="19" thickBot="1">
      <c r="B13" s="13">
        <v>188</v>
      </c>
      <c r="C13" s="6" t="s">
        <v>76</v>
      </c>
      <c r="D13" s="276">
        <v>0</v>
      </c>
      <c r="E13" s="234">
        <v>0</v>
      </c>
      <c r="F13" s="235">
        <v>0</v>
      </c>
      <c r="G13" s="246">
        <f>+'Urb MCS'!G60</f>
        <v>0</v>
      </c>
      <c r="H13" s="247">
        <f>+'Urb MCS'!H60</f>
        <v>0</v>
      </c>
      <c r="I13" s="247">
        <f>+'Urb MCS'!I60</f>
        <v>0</v>
      </c>
      <c r="J13" s="247">
        <f>+'Urb MCS'!J60</f>
        <v>0</v>
      </c>
      <c r="K13" s="247">
        <f>+'Urb MCS'!K60</f>
        <v>0</v>
      </c>
      <c r="L13" s="247">
        <f>+'Urb MCS'!L60</f>
        <v>0</v>
      </c>
      <c r="M13" s="247">
        <f>+'Urb MCS'!M60</f>
        <v>0</v>
      </c>
      <c r="N13" s="247">
        <f>+'Urb MCS'!N60</f>
        <v>0</v>
      </c>
      <c r="O13" s="247">
        <f>+'Urb MCS'!O60</f>
        <v>0</v>
      </c>
      <c r="P13" s="247">
        <f>+'Urb MCS'!P60</f>
        <v>0</v>
      </c>
      <c r="Q13" s="247">
        <f>+'Urb MCS'!Q60</f>
        <v>0</v>
      </c>
      <c r="R13" s="247">
        <f>+'Urb MCS'!R60</f>
        <v>0</v>
      </c>
      <c r="S13" s="247">
        <f>+'Urb MCS'!S60</f>
        <v>0</v>
      </c>
      <c r="T13" s="247">
        <f>+'Urb MCS'!T60</f>
        <v>0</v>
      </c>
      <c r="U13" s="247">
        <f>+'Urb MCS'!U60</f>
        <v>0</v>
      </c>
      <c r="V13" s="234">
        <f>+'Urb MCS'!V60</f>
        <v>0</v>
      </c>
      <c r="W13" s="234">
        <v>0</v>
      </c>
      <c r="X13" s="234">
        <v>0</v>
      </c>
      <c r="Y13" s="234">
        <v>0</v>
      </c>
    </row>
    <row r="14" spans="2:25" ht="19" thickBot="1">
      <c r="B14" s="13">
        <v>190</v>
      </c>
      <c r="C14" s="20" t="s">
        <v>77</v>
      </c>
      <c r="D14" s="274">
        <v>500</v>
      </c>
      <c r="E14" s="242">
        <v>0</v>
      </c>
      <c r="F14" s="244">
        <v>0</v>
      </c>
      <c r="G14" s="238">
        <f>+'Urb MCS'!G61</f>
        <v>458.02</v>
      </c>
      <c r="H14" s="158">
        <f>+'Urb MCS'!H61</f>
        <v>448.21</v>
      </c>
      <c r="I14" s="158">
        <f>+'Urb MCS'!I61</f>
        <v>444.59</v>
      </c>
      <c r="J14" s="158">
        <f>+'Urb MCS'!J61</f>
        <v>440.23</v>
      </c>
      <c r="K14" s="158">
        <f>+'Urb MCS'!K61</f>
        <v>444.39</v>
      </c>
      <c r="L14" s="158">
        <f>+'Urb MCS'!L61</f>
        <v>444.35</v>
      </c>
      <c r="M14" s="158">
        <f>+'Urb MCS'!M61</f>
        <v>445.02</v>
      </c>
      <c r="N14" s="158">
        <f>+'Urb MCS'!N61</f>
        <v>446.3</v>
      </c>
      <c r="O14" s="158">
        <f>+'Urb MCS'!O61</f>
        <v>449.92</v>
      </c>
      <c r="P14" s="158">
        <f>+'Urb MCS'!P61</f>
        <v>434.58</v>
      </c>
      <c r="Q14" s="158">
        <f>+'Urb MCS'!Q61</f>
        <v>442.06</v>
      </c>
      <c r="R14" s="158">
        <f>+'Urb MCS'!R61</f>
        <v>432.62</v>
      </c>
      <c r="S14" s="158">
        <f>+'Urb MCS'!S61</f>
        <v>444.28</v>
      </c>
      <c r="T14" s="158">
        <f>+'Urb MCS'!T61</f>
        <v>430.1</v>
      </c>
      <c r="U14" s="158">
        <f>+'Urb MCS'!U61</f>
        <v>434.62</v>
      </c>
      <c r="V14" s="218">
        <f>+'Urb MCS'!V61</f>
        <v>0</v>
      </c>
      <c r="W14" s="218">
        <v>0</v>
      </c>
      <c r="X14" s="218">
        <v>0</v>
      </c>
      <c r="Y14" s="218">
        <v>0</v>
      </c>
    </row>
    <row r="15" spans="2:25" ht="19" thickBot="1">
      <c r="B15" s="13" t="s">
        <v>78</v>
      </c>
      <c r="C15" s="6"/>
      <c r="D15" s="276">
        <v>0</v>
      </c>
      <c r="E15" s="234">
        <v>0</v>
      </c>
      <c r="F15" s="235">
        <v>0</v>
      </c>
      <c r="G15" s="246">
        <f>+'Urb MCS'!G62</f>
        <v>0</v>
      </c>
      <c r="H15" s="247">
        <f>+'Urb MCS'!H62</f>
        <v>0</v>
      </c>
      <c r="I15" s="247">
        <f>+'Urb MCS'!I62</f>
        <v>0</v>
      </c>
      <c r="J15" s="247">
        <f>+'Urb MCS'!J62</f>
        <v>0</v>
      </c>
      <c r="K15" s="247">
        <f>+'Urb MCS'!K62</f>
        <v>0</v>
      </c>
      <c r="L15" s="247">
        <f>+'Urb MCS'!L62</f>
        <v>0</v>
      </c>
      <c r="M15" s="247">
        <f>+'Urb MCS'!M62</f>
        <v>0</v>
      </c>
      <c r="N15" s="247">
        <f>+'Urb MCS'!N62</f>
        <v>0</v>
      </c>
      <c r="O15" s="247">
        <f>+'Urb MCS'!O62</f>
        <v>0</v>
      </c>
      <c r="P15" s="247">
        <f>+'Urb MCS'!P62</f>
        <v>0</v>
      </c>
      <c r="Q15" s="247">
        <f>+'Urb MCS'!Q62</f>
        <v>0</v>
      </c>
      <c r="R15" s="247">
        <f>+'Urb MCS'!R62</f>
        <v>0</v>
      </c>
      <c r="S15" s="247">
        <f>+'Urb MCS'!S62</f>
        <v>0</v>
      </c>
      <c r="T15" s="247">
        <f>+'Urb MCS'!T62</f>
        <v>0</v>
      </c>
      <c r="U15" s="247">
        <f>+'Urb MCS'!U62</f>
        <v>0</v>
      </c>
      <c r="V15" s="234">
        <f>+'Urb MCS'!V62</f>
        <v>0</v>
      </c>
      <c r="W15" s="234">
        <v>0</v>
      </c>
      <c r="X15" s="234">
        <v>0</v>
      </c>
      <c r="Y15" s="234">
        <v>0</v>
      </c>
    </row>
    <row r="16" spans="2:25" ht="19" thickBot="1">
      <c r="B16" s="13" t="s">
        <v>79</v>
      </c>
      <c r="C16" s="6"/>
      <c r="D16" s="276">
        <v>0</v>
      </c>
      <c r="E16" s="234">
        <v>0</v>
      </c>
      <c r="F16" s="235">
        <v>0</v>
      </c>
      <c r="G16" s="246">
        <f>+'Urb MCS'!G63</f>
        <v>0</v>
      </c>
      <c r="H16" s="247">
        <f>+'Urb MCS'!H63</f>
        <v>0</v>
      </c>
      <c r="I16" s="247">
        <f>+'Urb MCS'!I63</f>
        <v>0</v>
      </c>
      <c r="J16" s="247">
        <f>+'Urb MCS'!J63</f>
        <v>0</v>
      </c>
      <c r="K16" s="247">
        <f>+'Urb MCS'!K63</f>
        <v>0</v>
      </c>
      <c r="L16" s="247">
        <f>+'Urb MCS'!L63</f>
        <v>0</v>
      </c>
      <c r="M16" s="247">
        <f>+'Urb MCS'!M63</f>
        <v>0</v>
      </c>
      <c r="N16" s="247">
        <f>+'Urb MCS'!N63</f>
        <v>0</v>
      </c>
      <c r="O16" s="247">
        <f>+'Urb MCS'!O63</f>
        <v>0</v>
      </c>
      <c r="P16" s="247">
        <f>+'Urb MCS'!P63</f>
        <v>0</v>
      </c>
      <c r="Q16" s="247">
        <f>+'Urb MCS'!Q63</f>
        <v>0</v>
      </c>
      <c r="R16" s="247">
        <f>+'Urb MCS'!R63</f>
        <v>0</v>
      </c>
      <c r="S16" s="247">
        <f>+'Urb MCS'!S63</f>
        <v>0</v>
      </c>
      <c r="T16" s="247">
        <f>+'Urb MCS'!T63</f>
        <v>0</v>
      </c>
      <c r="U16" s="247">
        <f>+'Urb MCS'!U63</f>
        <v>0</v>
      </c>
      <c r="V16" s="234">
        <f>+'Urb MCS'!V63</f>
        <v>0</v>
      </c>
      <c r="W16" s="234">
        <v>0</v>
      </c>
      <c r="X16" s="234">
        <v>0</v>
      </c>
      <c r="Y16" s="234">
        <v>0</v>
      </c>
    </row>
    <row r="17" spans="2:25" ht="19" thickBot="1">
      <c r="B17" s="13" t="s">
        <v>80</v>
      </c>
      <c r="C17" s="6" t="s">
        <v>81</v>
      </c>
      <c r="D17" s="274">
        <v>30</v>
      </c>
      <c r="E17" s="242">
        <v>0</v>
      </c>
      <c r="F17" s="244">
        <v>0</v>
      </c>
      <c r="G17" s="238">
        <f>+'Urb MCS'!G64</f>
        <v>10</v>
      </c>
      <c r="H17" s="158">
        <f>+'Urb MCS'!H64</f>
        <v>10</v>
      </c>
      <c r="I17" s="81">
        <f>+'Urb MCS'!I64</f>
        <v>30</v>
      </c>
      <c r="J17" s="81">
        <f>+'Urb MCS'!J64</f>
        <v>30</v>
      </c>
      <c r="K17" s="81">
        <f>+'Urb MCS'!K64</f>
        <v>30</v>
      </c>
      <c r="L17" s="81">
        <f>+'Urb MCS'!L64</f>
        <v>30</v>
      </c>
      <c r="M17" s="81">
        <f>+'Urb MCS'!M64</f>
        <v>30</v>
      </c>
      <c r="N17" s="81">
        <f>+'Urb MCS'!N64</f>
        <v>30</v>
      </c>
      <c r="O17" s="81">
        <f>+'Urb MCS'!O64</f>
        <v>30</v>
      </c>
      <c r="P17" s="81">
        <f>+'Urb MCS'!P64</f>
        <v>30</v>
      </c>
      <c r="Q17" s="81">
        <f>+'Urb MCS'!Q64</f>
        <v>30</v>
      </c>
      <c r="R17" s="81">
        <f>+'Urb MCS'!R64</f>
        <v>30</v>
      </c>
      <c r="S17" s="81">
        <f>+'Urb MCS'!S64</f>
        <v>30</v>
      </c>
      <c r="T17" s="81">
        <f>+'Urb MCS'!T64</f>
        <v>30</v>
      </c>
      <c r="U17" s="81">
        <f>+'Urb MCS'!U64</f>
        <v>30</v>
      </c>
      <c r="V17" s="218">
        <f>+'Urb MCS'!V64</f>
        <v>30</v>
      </c>
      <c r="W17" s="218">
        <v>0</v>
      </c>
      <c r="X17" s="218">
        <v>0</v>
      </c>
      <c r="Y17" s="218">
        <v>0</v>
      </c>
    </row>
    <row r="18" spans="2:25" ht="19" thickBot="1">
      <c r="B18" s="13">
        <v>218</v>
      </c>
      <c r="C18" s="6"/>
      <c r="D18" s="276">
        <v>0</v>
      </c>
      <c r="E18" s="234">
        <v>0</v>
      </c>
      <c r="F18" s="235">
        <v>0</v>
      </c>
      <c r="G18" s="246">
        <f>+'Urb MCS'!G65</f>
        <v>0</v>
      </c>
      <c r="H18" s="247">
        <f>+'Urb MCS'!H65</f>
        <v>0</v>
      </c>
      <c r="I18" s="247">
        <f>+'Urb MCS'!I65</f>
        <v>0</v>
      </c>
      <c r="J18" s="247">
        <f>+'Urb MCS'!J65</f>
        <v>0</v>
      </c>
      <c r="K18" s="247">
        <f>+'Urb MCS'!K65</f>
        <v>0</v>
      </c>
      <c r="L18" s="247">
        <f>+'Urb MCS'!L65</f>
        <v>0</v>
      </c>
      <c r="M18" s="247">
        <f>+'Urb MCS'!M65</f>
        <v>0</v>
      </c>
      <c r="N18" s="247">
        <f>+'Urb MCS'!N65</f>
        <v>0</v>
      </c>
      <c r="O18" s="247">
        <f>+'Urb MCS'!O65</f>
        <v>0</v>
      </c>
      <c r="P18" s="247">
        <f>+'Urb MCS'!P65</f>
        <v>0</v>
      </c>
      <c r="Q18" s="247">
        <f>+'Urb MCS'!Q65</f>
        <v>0</v>
      </c>
      <c r="R18" s="247">
        <f>+'Urb MCS'!R65</f>
        <v>0</v>
      </c>
      <c r="S18" s="247">
        <f>+'Urb MCS'!S65</f>
        <v>0</v>
      </c>
      <c r="T18" s="247">
        <f>+'Urb MCS'!T65</f>
        <v>0</v>
      </c>
      <c r="U18" s="247">
        <f>+'Urb MCS'!U65</f>
        <v>0</v>
      </c>
      <c r="V18" s="234">
        <f>+'Urb MCS'!V65</f>
        <v>0</v>
      </c>
      <c r="W18" s="234">
        <v>0</v>
      </c>
      <c r="X18" s="234">
        <v>0</v>
      </c>
      <c r="Y18" s="234">
        <v>0</v>
      </c>
    </row>
    <row r="19" spans="2:25" ht="19" thickBot="1">
      <c r="B19" s="13" t="s">
        <v>82</v>
      </c>
      <c r="C19" s="6" t="s">
        <v>83</v>
      </c>
      <c r="D19" s="276">
        <v>0</v>
      </c>
      <c r="E19" s="234">
        <v>0</v>
      </c>
      <c r="F19" s="235">
        <v>0</v>
      </c>
      <c r="G19" s="246">
        <f>+'Urb MCS'!G66</f>
        <v>0</v>
      </c>
      <c r="H19" s="247">
        <f>+'Urb MCS'!H66</f>
        <v>0</v>
      </c>
      <c r="I19" s="247">
        <f>+'Urb MCS'!I66</f>
        <v>0</v>
      </c>
      <c r="J19" s="247">
        <f>+'Urb MCS'!J66</f>
        <v>0</v>
      </c>
      <c r="K19" s="247">
        <f>+'Urb MCS'!K66</f>
        <v>0</v>
      </c>
      <c r="L19" s="247">
        <f>+'Urb MCS'!L66</f>
        <v>0</v>
      </c>
      <c r="M19" s="247">
        <f>+'Urb MCS'!M66</f>
        <v>0</v>
      </c>
      <c r="N19" s="247">
        <f>+'Urb MCS'!N66</f>
        <v>0</v>
      </c>
      <c r="O19" s="247">
        <f>+'Urb MCS'!O66</f>
        <v>0</v>
      </c>
      <c r="P19" s="247">
        <f>+'Urb MCS'!P66</f>
        <v>0</v>
      </c>
      <c r="Q19" s="247">
        <f>+'Urb MCS'!Q66</f>
        <v>0</v>
      </c>
      <c r="R19" s="247">
        <f>+'Urb MCS'!R66</f>
        <v>0</v>
      </c>
      <c r="S19" s="247">
        <f>+'Urb MCS'!S66</f>
        <v>0</v>
      </c>
      <c r="T19" s="247">
        <f>+'Urb MCS'!T66</f>
        <v>0</v>
      </c>
      <c r="U19" s="247">
        <f>+'Urb MCS'!U66</f>
        <v>0</v>
      </c>
      <c r="V19" s="234">
        <f>+'Urb MCS'!V66</f>
        <v>0</v>
      </c>
      <c r="W19" s="234">
        <v>0</v>
      </c>
      <c r="X19" s="234">
        <v>0</v>
      </c>
      <c r="Y19" s="234">
        <v>0</v>
      </c>
    </row>
    <row r="20" spans="2:25" ht="19" thickBot="1">
      <c r="B20" s="13" t="s">
        <v>84</v>
      </c>
      <c r="C20" s="6" t="s">
        <v>85</v>
      </c>
      <c r="D20" s="276">
        <v>0</v>
      </c>
      <c r="E20" s="234">
        <v>0</v>
      </c>
      <c r="F20" s="235">
        <v>0</v>
      </c>
      <c r="G20" s="246">
        <f>+'Urb MCS'!G67</f>
        <v>0</v>
      </c>
      <c r="H20" s="247">
        <f>+'Urb MCS'!H67</f>
        <v>0</v>
      </c>
      <c r="I20" s="247">
        <f>+'Urb MCS'!I67</f>
        <v>0</v>
      </c>
      <c r="J20" s="247">
        <f>+'Urb MCS'!J67</f>
        <v>0</v>
      </c>
      <c r="K20" s="247">
        <f>+'Urb MCS'!K67</f>
        <v>0</v>
      </c>
      <c r="L20" s="247">
        <f>+'Urb MCS'!L67</f>
        <v>0</v>
      </c>
      <c r="M20" s="247">
        <f>+'Urb MCS'!M67</f>
        <v>0</v>
      </c>
      <c r="N20" s="247">
        <f>+'Urb MCS'!N67</f>
        <v>0</v>
      </c>
      <c r="O20" s="247">
        <f>+'Urb MCS'!O67</f>
        <v>0</v>
      </c>
      <c r="P20" s="247">
        <f>+'Urb MCS'!P67</f>
        <v>0</v>
      </c>
      <c r="Q20" s="247">
        <f>+'Urb MCS'!Q67</f>
        <v>0</v>
      </c>
      <c r="R20" s="247">
        <f>+'Urb MCS'!R67</f>
        <v>0</v>
      </c>
      <c r="S20" s="247">
        <f>+'Urb MCS'!S67</f>
        <v>0</v>
      </c>
      <c r="T20" s="247">
        <f>+'Urb MCS'!T67</f>
        <v>0</v>
      </c>
      <c r="U20" s="247">
        <f>+'Urb MCS'!U67</f>
        <v>0</v>
      </c>
      <c r="V20" s="234">
        <f>+'Urb MCS'!V67</f>
        <v>0</v>
      </c>
      <c r="W20" s="234">
        <v>0</v>
      </c>
      <c r="X20" s="234">
        <v>0</v>
      </c>
      <c r="Y20" s="234">
        <v>0</v>
      </c>
    </row>
    <row r="21" spans="2:25" ht="19" thickBot="1">
      <c r="B21" s="14">
        <v>248</v>
      </c>
      <c r="C21" s="15" t="s">
        <v>86</v>
      </c>
      <c r="D21" s="277">
        <v>0</v>
      </c>
      <c r="E21" s="248">
        <v>0</v>
      </c>
      <c r="F21" s="249">
        <v>0</v>
      </c>
      <c r="G21" s="250">
        <f>+'Urb MCS'!G68</f>
        <v>0</v>
      </c>
      <c r="H21" s="251">
        <f>+'Urb MCS'!H68</f>
        <v>0</v>
      </c>
      <c r="I21" s="251">
        <f>+'Urb MCS'!I68</f>
        <v>0</v>
      </c>
      <c r="J21" s="251">
        <f>+'Urb MCS'!J68</f>
        <v>0</v>
      </c>
      <c r="K21" s="251">
        <f>+'Urb MCS'!K68</f>
        <v>0</v>
      </c>
      <c r="L21" s="251">
        <f>+'Urb MCS'!L68</f>
        <v>0</v>
      </c>
      <c r="M21" s="251">
        <f>+'Urb MCS'!M68</f>
        <v>0</v>
      </c>
      <c r="N21" s="251">
        <f>+'Urb MCS'!N68</f>
        <v>0</v>
      </c>
      <c r="O21" s="251">
        <f>+'Urb MCS'!O68</f>
        <v>0</v>
      </c>
      <c r="P21" s="251">
        <f>+'Urb MCS'!P68</f>
        <v>0</v>
      </c>
      <c r="Q21" s="251">
        <f>+'Urb MCS'!Q68</f>
        <v>0</v>
      </c>
      <c r="R21" s="251">
        <f>+'Urb MCS'!R68</f>
        <v>0</v>
      </c>
      <c r="S21" s="251">
        <f>+'Urb MCS'!S68</f>
        <v>0</v>
      </c>
      <c r="T21" s="251">
        <f>+'Urb MCS'!T68</f>
        <v>0</v>
      </c>
      <c r="U21" s="251">
        <f>+'Urb MCS'!U68</f>
        <v>0</v>
      </c>
      <c r="V21" s="248">
        <f>+'Urb MCS'!V68</f>
        <v>0</v>
      </c>
      <c r="W21" s="248">
        <v>0</v>
      </c>
      <c r="X21" s="248">
        <v>0</v>
      </c>
      <c r="Y21" s="248">
        <v>0</v>
      </c>
    </row>
    <row r="22" spans="2:25" ht="20" thickBot="1">
      <c r="E22" s="257">
        <v>0</v>
      </c>
      <c r="F22" s="203">
        <v>0</v>
      </c>
      <c r="G22" s="258">
        <f>+'Urb MCS'!G69</f>
        <v>758.02</v>
      </c>
      <c r="H22" s="257">
        <f>+'Urb MCS'!H69</f>
        <v>748.21</v>
      </c>
      <c r="I22" s="257">
        <f>+'Urb MCS'!I69</f>
        <v>764.58999999999992</v>
      </c>
      <c r="J22" s="257">
        <f>+'Urb MCS'!J69</f>
        <v>710.23</v>
      </c>
      <c r="K22" s="257">
        <f>+'Urb MCS'!K69</f>
        <v>714.39</v>
      </c>
      <c r="L22" s="257">
        <f>+'Urb MCS'!L69</f>
        <v>714.35</v>
      </c>
      <c r="M22" s="257">
        <f>+'Urb MCS'!M69</f>
        <v>695.02</v>
      </c>
      <c r="N22" s="203">
        <f>+'Urb MCS'!N69</f>
        <v>696.3</v>
      </c>
      <c r="O22" s="259">
        <f>+'Urb MCS'!O69</f>
        <v>699.92000000000007</v>
      </c>
      <c r="P22" s="259">
        <f>+'Urb MCS'!P69</f>
        <v>714.57999999999993</v>
      </c>
      <c r="Q22" s="259">
        <f>+'Urb MCS'!Q69</f>
        <v>722.06</v>
      </c>
      <c r="R22" s="259">
        <f>+'Urb MCS'!R69</f>
        <v>712.62</v>
      </c>
      <c r="S22" s="259">
        <f>+'Urb MCS'!S69</f>
        <v>724.28</v>
      </c>
      <c r="T22" s="259">
        <f>+'Urb MCS'!T69</f>
        <v>660.1</v>
      </c>
      <c r="U22" s="259">
        <f>+'Urb MCS'!U69</f>
        <v>664.62</v>
      </c>
      <c r="V22" s="258">
        <f>+'Urb MCS'!V69</f>
        <v>230</v>
      </c>
      <c r="W22" s="257">
        <v>70</v>
      </c>
      <c r="X22" s="203">
        <v>0</v>
      </c>
      <c r="Y22" s="259">
        <v>0</v>
      </c>
    </row>
    <row r="25" spans="2:25">
      <c r="V25" s="583">
        <f>AVERAGE(G22:U22)</f>
        <v>713.28600000000017</v>
      </c>
    </row>
  </sheetData>
  <mergeCells count="3">
    <mergeCell ref="E2:M2"/>
    <mergeCell ref="N2:Y2"/>
    <mergeCell ref="E4:Y4"/>
  </mergeCells>
  <conditionalFormatting sqref="E5:Y21">
    <cfRule type="cellIs" dxfId="9" priority="1" operator="between">
      <formula>30</formula>
      <formula>70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66E37-DC58-734E-AAFF-E4DFDBF4EA82}">
  <dimension ref="B1:Y40"/>
  <sheetViews>
    <sheetView topLeftCell="E1" zoomScaleNormal="100" workbookViewId="0">
      <pane ySplit="3" topLeftCell="A22" activePane="bottomLeft" state="frozen"/>
      <selection pane="bottomLeft" activeCell="V40" sqref="V40"/>
    </sheetView>
  </sheetViews>
  <sheetFormatPr baseColWidth="10" defaultRowHeight="16"/>
  <cols>
    <col min="1" max="1" width="3" customWidth="1"/>
    <col min="2" max="2" width="27" customWidth="1"/>
    <col min="3" max="3" width="53.6640625" customWidth="1"/>
  </cols>
  <sheetData>
    <row r="1" spans="2:25" ht="17" thickBot="1"/>
    <row r="2" spans="2:25" ht="23" thickBot="1">
      <c r="E2" s="514">
        <v>2025</v>
      </c>
      <c r="F2" s="515"/>
      <c r="G2" s="515"/>
      <c r="H2" s="515"/>
      <c r="I2" s="515"/>
      <c r="J2" s="515"/>
      <c r="K2" s="515"/>
      <c r="L2" s="515"/>
      <c r="M2" s="516"/>
      <c r="N2" s="514">
        <v>2026</v>
      </c>
      <c r="O2" s="515"/>
      <c r="P2" s="515"/>
      <c r="Q2" s="515"/>
      <c r="R2" s="515"/>
      <c r="S2" s="515"/>
      <c r="T2" s="515"/>
      <c r="U2" s="515"/>
      <c r="V2" s="515"/>
      <c r="W2" s="515"/>
      <c r="X2" s="515"/>
      <c r="Y2" s="516"/>
    </row>
    <row r="3" spans="2:25" s="118" customFormat="1" ht="17" thickBot="1">
      <c r="E3" s="239" t="s">
        <v>389</v>
      </c>
      <c r="F3" s="240" t="s">
        <v>390</v>
      </c>
      <c r="G3" s="114" t="s">
        <v>379</v>
      </c>
      <c r="H3" s="115" t="s">
        <v>380</v>
      </c>
      <c r="I3" s="115" t="s">
        <v>381</v>
      </c>
      <c r="J3" s="115" t="s">
        <v>382</v>
      </c>
      <c r="K3" s="115" t="s">
        <v>383</v>
      </c>
      <c r="L3" s="115" t="s">
        <v>384</v>
      </c>
      <c r="M3" s="116" t="s">
        <v>385</v>
      </c>
      <c r="N3" s="114" t="s">
        <v>386</v>
      </c>
      <c r="O3" s="115" t="s">
        <v>387</v>
      </c>
      <c r="P3" s="115" t="s">
        <v>388</v>
      </c>
      <c r="Q3" s="115" t="s">
        <v>389</v>
      </c>
      <c r="R3" s="115" t="s">
        <v>390</v>
      </c>
      <c r="S3" s="115" t="s">
        <v>379</v>
      </c>
      <c r="T3" s="115" t="s">
        <v>380</v>
      </c>
      <c r="U3" s="115" t="s">
        <v>381</v>
      </c>
      <c r="V3" s="117" t="s">
        <v>382</v>
      </c>
      <c r="W3" s="233" t="s">
        <v>383</v>
      </c>
      <c r="X3" s="233" t="s">
        <v>384</v>
      </c>
      <c r="Y3" s="233" t="s">
        <v>385</v>
      </c>
    </row>
    <row r="4" spans="2:25" ht="20" thickBot="1">
      <c r="B4" s="22" t="s">
        <v>87</v>
      </c>
      <c r="C4" s="23" t="s">
        <v>88</v>
      </c>
      <c r="D4" s="24" t="s">
        <v>2</v>
      </c>
      <c r="E4" s="505" t="s">
        <v>391</v>
      </c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  <c r="U4" s="506"/>
      <c r="V4" s="506"/>
      <c r="W4" s="506"/>
      <c r="X4" s="506"/>
      <c r="Y4" s="506"/>
    </row>
    <row r="5" spans="2:25" ht="19" thickBot="1">
      <c r="B5" s="28">
        <v>101</v>
      </c>
      <c r="C5" s="3" t="s">
        <v>89</v>
      </c>
      <c r="D5" s="272">
        <v>70</v>
      </c>
      <c r="E5" s="231" cm="1">
        <f t="array" ref="E5:E37">+'Urb MCS'!E72:E104</f>
        <v>0</v>
      </c>
      <c r="F5" s="231" cm="1">
        <f t="array" ref="F5:F37">+'Urb MCS'!F72:F104</f>
        <v>0</v>
      </c>
      <c r="G5" s="69">
        <f>+'Urb MCS'!G72</f>
        <v>70</v>
      </c>
      <c r="H5" s="69">
        <f>+'Urb MCS'!H72</f>
        <v>70</v>
      </c>
      <c r="I5" s="69">
        <f>+'Urb MCS'!I72</f>
        <v>70</v>
      </c>
      <c r="J5" s="69">
        <f>+'Urb MCS'!J72</f>
        <v>70</v>
      </c>
      <c r="K5" s="69">
        <f>+'Urb MCS'!K72</f>
        <v>70</v>
      </c>
      <c r="L5" s="69">
        <f>+'Urb MCS'!L72</f>
        <v>70</v>
      </c>
      <c r="M5" s="69">
        <f>+'Urb MCS'!M72</f>
        <v>70</v>
      </c>
      <c r="N5" s="69">
        <f>+'Urb MCS'!N72</f>
        <v>70</v>
      </c>
      <c r="O5" s="69">
        <f>+'Urb MCS'!O72</f>
        <v>70</v>
      </c>
      <c r="P5" s="69">
        <f>+'Urb MCS'!P72</f>
        <v>70</v>
      </c>
      <c r="Q5" s="69">
        <f>+'Urb MCS'!Q72</f>
        <v>70</v>
      </c>
      <c r="R5" s="69">
        <f>+'Urb MCS'!R72</f>
        <v>70</v>
      </c>
      <c r="S5" s="69">
        <f>+'Urb MCS'!S72</f>
        <v>70</v>
      </c>
      <c r="T5" s="69">
        <f>+'Urb MCS'!T72</f>
        <v>70</v>
      </c>
      <c r="U5" s="69">
        <f>+'Urb MCS'!U72</f>
        <v>70</v>
      </c>
      <c r="V5" s="215">
        <f>+'Urb MCS'!V72</f>
        <v>0</v>
      </c>
      <c r="W5" s="215" cm="1">
        <f t="array" ref="W5:W37">+'Urb MCS'!X72:X104</f>
        <v>0</v>
      </c>
      <c r="X5" s="215" cm="1">
        <f t="array" ref="X5:X37">+'Urb MCS'!Y72:Y104</f>
        <v>0</v>
      </c>
      <c r="Y5" s="102" cm="1">
        <f t="array" ref="Y5:Y37">+'Urb MCS'!Z72:Z104</f>
        <v>0</v>
      </c>
    </row>
    <row r="6" spans="2:25" ht="19" thickBot="1">
      <c r="B6" s="13">
        <v>123</v>
      </c>
      <c r="C6" s="6" t="s">
        <v>90</v>
      </c>
      <c r="D6" s="273">
        <v>70</v>
      </c>
      <c r="E6" s="231">
        <v>0</v>
      </c>
      <c r="F6" s="231">
        <v>0</v>
      </c>
      <c r="G6" s="69">
        <f>+'Urb MCS'!G73</f>
        <v>70</v>
      </c>
      <c r="H6" s="69">
        <f>+'Urb MCS'!H73</f>
        <v>70</v>
      </c>
      <c r="I6" s="69">
        <f>+'Urb MCS'!I73</f>
        <v>70</v>
      </c>
      <c r="J6" s="69">
        <f>+'Urb MCS'!J73</f>
        <v>70</v>
      </c>
      <c r="K6" s="69">
        <f>+'Urb MCS'!K73</f>
        <v>70</v>
      </c>
      <c r="L6" s="69">
        <f>+'Urb MCS'!L73</f>
        <v>70</v>
      </c>
      <c r="M6" s="69">
        <f>+'Urb MCS'!M73</f>
        <v>70</v>
      </c>
      <c r="N6" s="69">
        <f>+'Urb MCS'!N73</f>
        <v>70</v>
      </c>
      <c r="O6" s="69">
        <f>+'Urb MCS'!O73</f>
        <v>70</v>
      </c>
      <c r="P6" s="69">
        <f>+'Urb MCS'!P73</f>
        <v>70</v>
      </c>
      <c r="Q6" s="69">
        <f>+'Urb MCS'!Q73</f>
        <v>70</v>
      </c>
      <c r="R6" s="69">
        <f>+'Urb MCS'!R73</f>
        <v>70</v>
      </c>
      <c r="S6" s="69">
        <f>+'Urb MCS'!S73</f>
        <v>70</v>
      </c>
      <c r="T6" s="69">
        <f>+'Urb MCS'!T73</f>
        <v>70</v>
      </c>
      <c r="U6" s="69">
        <f>+'Urb MCS'!U73</f>
        <v>70</v>
      </c>
      <c r="V6" s="215">
        <f>+'Urb MCS'!V73</f>
        <v>70</v>
      </c>
      <c r="W6" s="215">
        <v>0</v>
      </c>
      <c r="X6" s="215">
        <v>0</v>
      </c>
      <c r="Y6" s="102">
        <v>0</v>
      </c>
    </row>
    <row r="7" spans="2:25" ht="19" thickBot="1">
      <c r="B7" s="13">
        <v>135</v>
      </c>
      <c r="C7" s="6" t="s">
        <v>91</v>
      </c>
      <c r="D7" s="273">
        <v>70</v>
      </c>
      <c r="E7" s="231">
        <v>0</v>
      </c>
      <c r="F7" s="231">
        <v>0</v>
      </c>
      <c r="G7" s="69">
        <f>+'Urb MCS'!G74</f>
        <v>70</v>
      </c>
      <c r="H7" s="69">
        <f>+'Urb MCS'!H74</f>
        <v>70</v>
      </c>
      <c r="I7" s="69">
        <f>+'Urb MCS'!I74</f>
        <v>70</v>
      </c>
      <c r="J7" s="69">
        <f>+'Urb MCS'!J74</f>
        <v>70</v>
      </c>
      <c r="K7" s="69">
        <f>+'Urb MCS'!K74</f>
        <v>70</v>
      </c>
      <c r="L7" s="69">
        <f>+'Urb MCS'!L74</f>
        <v>70</v>
      </c>
      <c r="M7" s="69">
        <f>+'Urb MCS'!M74</f>
        <v>70</v>
      </c>
      <c r="N7" s="69">
        <f>+'Urb MCS'!N74</f>
        <v>70</v>
      </c>
      <c r="O7" s="69">
        <f>+'Urb MCS'!O74</f>
        <v>70</v>
      </c>
      <c r="P7" s="69">
        <f>+'Urb MCS'!P74</f>
        <v>70</v>
      </c>
      <c r="Q7" s="69">
        <f>+'Urb MCS'!Q74</f>
        <v>70</v>
      </c>
      <c r="R7" s="69">
        <f>+'Urb MCS'!R74</f>
        <v>70</v>
      </c>
      <c r="S7" s="69">
        <f>+'Urb MCS'!S74</f>
        <v>70</v>
      </c>
      <c r="T7" s="69">
        <f>+'Urb MCS'!T74</f>
        <v>70</v>
      </c>
      <c r="U7" s="69">
        <f>+'Urb MCS'!U74</f>
        <v>70</v>
      </c>
      <c r="V7" s="215">
        <f>+'Urb MCS'!V74</f>
        <v>70</v>
      </c>
      <c r="W7" s="215">
        <v>0</v>
      </c>
      <c r="X7" s="215">
        <v>0</v>
      </c>
      <c r="Y7" s="102">
        <v>0</v>
      </c>
    </row>
    <row r="8" spans="2:25" ht="19" thickBot="1">
      <c r="B8" s="13">
        <v>137</v>
      </c>
      <c r="C8" s="6"/>
      <c r="D8" s="270">
        <v>0</v>
      </c>
      <c r="E8" s="209">
        <v>0</v>
      </c>
      <c r="F8" s="209">
        <v>0</v>
      </c>
      <c r="G8" s="209">
        <f>+'Urb MCS'!G75</f>
        <v>0</v>
      </c>
      <c r="H8" s="209">
        <f>+'Urb MCS'!H75</f>
        <v>0</v>
      </c>
      <c r="I8" s="209">
        <f>+'Urb MCS'!I75</f>
        <v>0</v>
      </c>
      <c r="J8" s="209">
        <f>+'Urb MCS'!J75</f>
        <v>0</v>
      </c>
      <c r="K8" s="209">
        <f>+'Urb MCS'!K75</f>
        <v>0</v>
      </c>
      <c r="L8" s="209">
        <f>+'Urb MCS'!L75</f>
        <v>0</v>
      </c>
      <c r="M8" s="209">
        <f>+'Urb MCS'!M75</f>
        <v>0</v>
      </c>
      <c r="N8" s="209">
        <f>+'Urb MCS'!N75</f>
        <v>0</v>
      </c>
      <c r="O8" s="209">
        <f>+'Urb MCS'!O75</f>
        <v>0</v>
      </c>
      <c r="P8" s="209">
        <f>+'Urb MCS'!P75</f>
        <v>0</v>
      </c>
      <c r="Q8" s="209">
        <f>+'Urb MCS'!Q75</f>
        <v>0</v>
      </c>
      <c r="R8" s="209">
        <f>+'Urb MCS'!R75</f>
        <v>0</v>
      </c>
      <c r="S8" s="209">
        <f>+'Urb MCS'!S75</f>
        <v>0</v>
      </c>
      <c r="T8" s="209">
        <f>+'Urb MCS'!T75</f>
        <v>0</v>
      </c>
      <c r="U8" s="209">
        <f>+'Urb MCS'!U75</f>
        <v>0</v>
      </c>
      <c r="V8" s="216">
        <f>+'Urb MCS'!V75</f>
        <v>0</v>
      </c>
      <c r="W8" s="216">
        <v>0</v>
      </c>
      <c r="X8" s="216">
        <v>0</v>
      </c>
      <c r="Y8" s="269">
        <v>0</v>
      </c>
    </row>
    <row r="9" spans="2:25" ht="19" thickBot="1">
      <c r="B9" s="13">
        <v>147</v>
      </c>
      <c r="C9" s="6" t="s">
        <v>92</v>
      </c>
      <c r="D9" s="273">
        <v>70</v>
      </c>
      <c r="E9" s="231">
        <v>0</v>
      </c>
      <c r="F9" s="231">
        <v>0</v>
      </c>
      <c r="G9" s="231">
        <f>+'Urb MCS'!G76</f>
        <v>0</v>
      </c>
      <c r="H9" s="69">
        <f>+'Urb MCS'!H76</f>
        <v>70</v>
      </c>
      <c r="I9" s="69">
        <f>+'Urb MCS'!I76</f>
        <v>70</v>
      </c>
      <c r="J9" s="69">
        <f>+'Urb MCS'!J76</f>
        <v>70</v>
      </c>
      <c r="K9" s="69">
        <f>+'Urb MCS'!K76</f>
        <v>70</v>
      </c>
      <c r="L9" s="69">
        <f>+'Urb MCS'!L76</f>
        <v>70</v>
      </c>
      <c r="M9" s="69">
        <f>+'Urb MCS'!M76</f>
        <v>70</v>
      </c>
      <c r="N9" s="69">
        <f>+'Urb MCS'!N76</f>
        <v>70</v>
      </c>
      <c r="O9" s="69">
        <f>+'Urb MCS'!O76</f>
        <v>70</v>
      </c>
      <c r="P9" s="69">
        <f>+'Urb MCS'!P76</f>
        <v>70</v>
      </c>
      <c r="Q9" s="69">
        <f>+'Urb MCS'!Q76</f>
        <v>70</v>
      </c>
      <c r="R9" s="69">
        <f>+'Urb MCS'!R76</f>
        <v>70</v>
      </c>
      <c r="S9" s="69">
        <f>+'Urb MCS'!S76</f>
        <v>70</v>
      </c>
      <c r="T9" s="69">
        <f>+'Urb MCS'!T76</f>
        <v>70</v>
      </c>
      <c r="U9" s="69">
        <f>+'Urb MCS'!U76</f>
        <v>70</v>
      </c>
      <c r="V9" s="215">
        <f>+'Urb MCS'!V76</f>
        <v>70</v>
      </c>
      <c r="W9" s="215">
        <v>0</v>
      </c>
      <c r="X9" s="215">
        <v>0</v>
      </c>
      <c r="Y9" s="102">
        <v>0</v>
      </c>
    </row>
    <row r="10" spans="2:25" ht="19" thickBot="1">
      <c r="B10" s="13">
        <v>159</v>
      </c>
      <c r="C10" s="20" t="s">
        <v>93</v>
      </c>
      <c r="D10" s="270">
        <v>0</v>
      </c>
      <c r="E10" s="209">
        <v>0</v>
      </c>
      <c r="F10" s="209">
        <v>0</v>
      </c>
      <c r="G10" s="209">
        <f>+'Urb MCS'!G77</f>
        <v>0</v>
      </c>
      <c r="H10" s="209">
        <f>+'Urb MCS'!H77</f>
        <v>0</v>
      </c>
      <c r="I10" s="209">
        <f>+'Urb MCS'!I77</f>
        <v>0</v>
      </c>
      <c r="J10" s="209">
        <f>+'Urb MCS'!J77</f>
        <v>0</v>
      </c>
      <c r="K10" s="209">
        <f>+'Urb MCS'!K77</f>
        <v>0</v>
      </c>
      <c r="L10" s="209">
        <f>+'Urb MCS'!L77</f>
        <v>0</v>
      </c>
      <c r="M10" s="209">
        <f>+'Urb MCS'!M77</f>
        <v>0</v>
      </c>
      <c r="N10" s="209">
        <f>+'Urb MCS'!N77</f>
        <v>0</v>
      </c>
      <c r="O10" s="209">
        <f>+'Urb MCS'!O77</f>
        <v>0</v>
      </c>
      <c r="P10" s="209">
        <f>+'Urb MCS'!P77</f>
        <v>0</v>
      </c>
      <c r="Q10" s="209">
        <f>+'Urb MCS'!Q77</f>
        <v>0</v>
      </c>
      <c r="R10" s="209">
        <f>+'Urb MCS'!R77</f>
        <v>0</v>
      </c>
      <c r="S10" s="209">
        <f>+'Urb MCS'!S77</f>
        <v>0</v>
      </c>
      <c r="T10" s="209">
        <f>+'Urb MCS'!T77</f>
        <v>0</v>
      </c>
      <c r="U10" s="209">
        <f>+'Urb MCS'!U77</f>
        <v>0</v>
      </c>
      <c r="V10" s="216">
        <f>+'Urb MCS'!V77</f>
        <v>0</v>
      </c>
      <c r="W10" s="216">
        <v>0</v>
      </c>
      <c r="X10" s="216">
        <v>0</v>
      </c>
      <c r="Y10" s="269">
        <v>0</v>
      </c>
    </row>
    <row r="11" spans="2:25" ht="19" thickBot="1">
      <c r="B11" s="13">
        <v>165</v>
      </c>
      <c r="C11" s="6" t="s">
        <v>94</v>
      </c>
      <c r="D11" s="273">
        <v>70</v>
      </c>
      <c r="E11" s="231">
        <v>0</v>
      </c>
      <c r="F11" s="231">
        <v>0</v>
      </c>
      <c r="G11" s="231">
        <f>+'Urb MCS'!G78</f>
        <v>0</v>
      </c>
      <c r="H11" s="231">
        <f>+'Urb MCS'!H78</f>
        <v>0</v>
      </c>
      <c r="I11" s="69">
        <f>+'Urb MCS'!I78</f>
        <v>70</v>
      </c>
      <c r="J11" s="69">
        <f>+'Urb MCS'!J78</f>
        <v>70</v>
      </c>
      <c r="K11" s="69">
        <f>+'Urb MCS'!K78</f>
        <v>70</v>
      </c>
      <c r="L11" s="69">
        <f>+'Urb MCS'!L78</f>
        <v>70</v>
      </c>
      <c r="M11" s="69">
        <f>+'Urb MCS'!M78</f>
        <v>70</v>
      </c>
      <c r="N11" s="69">
        <f>+'Urb MCS'!N78</f>
        <v>70</v>
      </c>
      <c r="O11" s="69">
        <f>+'Urb MCS'!O78</f>
        <v>70</v>
      </c>
      <c r="P11" s="69">
        <f>+'Urb MCS'!P78</f>
        <v>70</v>
      </c>
      <c r="Q11" s="69">
        <f>+'Urb MCS'!Q78</f>
        <v>70</v>
      </c>
      <c r="R11" s="69">
        <f>+'Urb MCS'!R78</f>
        <v>70</v>
      </c>
      <c r="S11" s="69">
        <f>+'Urb MCS'!S78</f>
        <v>70</v>
      </c>
      <c r="T11" s="69">
        <f>+'Urb MCS'!T78</f>
        <v>70</v>
      </c>
      <c r="U11" s="69">
        <f>+'Urb MCS'!U78</f>
        <v>70</v>
      </c>
      <c r="V11" s="215">
        <f>+'Urb MCS'!V78</f>
        <v>0</v>
      </c>
      <c r="W11" s="215">
        <v>0</v>
      </c>
      <c r="X11" s="215">
        <v>0</v>
      </c>
      <c r="Y11" s="102">
        <v>0</v>
      </c>
    </row>
    <row r="12" spans="2:25" ht="19" thickBot="1">
      <c r="B12" s="13">
        <v>167</v>
      </c>
      <c r="C12" s="6" t="s">
        <v>95</v>
      </c>
      <c r="D12" s="273">
        <v>70</v>
      </c>
      <c r="E12" s="231">
        <v>0</v>
      </c>
      <c r="F12" s="231">
        <v>0</v>
      </c>
      <c r="G12" s="231">
        <f>+'Urb MCS'!G79</f>
        <v>0</v>
      </c>
      <c r="H12" s="231">
        <f>+'Urb MCS'!H79</f>
        <v>0</v>
      </c>
      <c r="I12" s="231">
        <f>+'Urb MCS'!I79</f>
        <v>0</v>
      </c>
      <c r="J12" s="231">
        <f>+'Urb MCS'!J79</f>
        <v>0</v>
      </c>
      <c r="K12" s="231">
        <f>+'Urb MCS'!K79</f>
        <v>0</v>
      </c>
      <c r="L12" s="231">
        <f>+'Urb MCS'!L79</f>
        <v>0</v>
      </c>
      <c r="M12" s="231">
        <f>+'Urb MCS'!M79</f>
        <v>0</v>
      </c>
      <c r="N12" s="231">
        <v>70</v>
      </c>
      <c r="O12" s="69">
        <f>+'Urb MCS'!O79</f>
        <v>70</v>
      </c>
      <c r="P12" s="69">
        <f>+'Urb MCS'!P79</f>
        <v>70</v>
      </c>
      <c r="Q12" s="69">
        <f>+'Urb MCS'!Q79</f>
        <v>70</v>
      </c>
      <c r="R12" s="69">
        <f>+'Urb MCS'!R79</f>
        <v>70</v>
      </c>
      <c r="S12" s="69">
        <f>+'Urb MCS'!S79</f>
        <v>70</v>
      </c>
      <c r="T12" s="69">
        <f>+'Urb MCS'!T79</f>
        <v>70</v>
      </c>
      <c r="U12" s="69">
        <f>+'Urb MCS'!U79</f>
        <v>70</v>
      </c>
      <c r="V12" s="215">
        <f>+'Urb MCS'!V79</f>
        <v>70</v>
      </c>
      <c r="W12" s="215">
        <v>0</v>
      </c>
      <c r="X12" s="215">
        <v>0</v>
      </c>
      <c r="Y12" s="102">
        <v>0</v>
      </c>
    </row>
    <row r="13" spans="2:25" ht="19" thickBot="1">
      <c r="B13" s="13">
        <v>175</v>
      </c>
      <c r="C13" s="6" t="s">
        <v>96</v>
      </c>
      <c r="D13" s="273">
        <v>70</v>
      </c>
      <c r="E13" s="231">
        <v>0</v>
      </c>
      <c r="F13" s="231">
        <v>0</v>
      </c>
      <c r="G13" s="69">
        <f>+'Urb MCS'!G80</f>
        <v>70</v>
      </c>
      <c r="H13" s="69">
        <f>+'Urb MCS'!H80</f>
        <v>70</v>
      </c>
      <c r="I13" s="69">
        <f>+'Urb MCS'!I80</f>
        <v>70</v>
      </c>
      <c r="J13" s="69">
        <f>+'Urb MCS'!J80</f>
        <v>70</v>
      </c>
      <c r="K13" s="69">
        <f>+'Urb MCS'!K80</f>
        <v>70</v>
      </c>
      <c r="L13" s="69">
        <f>+'Urb MCS'!L80</f>
        <v>70</v>
      </c>
      <c r="M13" s="69">
        <f>+'Urb MCS'!M80</f>
        <v>70</v>
      </c>
      <c r="N13" s="69">
        <f>+'Urb MCS'!N80</f>
        <v>70</v>
      </c>
      <c r="O13" s="69">
        <f>+'Urb MCS'!O80</f>
        <v>70</v>
      </c>
      <c r="P13" s="69">
        <f>+'Urb MCS'!P80</f>
        <v>70</v>
      </c>
      <c r="Q13" s="69">
        <f>+'Urb MCS'!Q80</f>
        <v>70</v>
      </c>
      <c r="R13" s="69">
        <f>+'Urb MCS'!R80</f>
        <v>70</v>
      </c>
      <c r="S13" s="69">
        <f>+'Urb MCS'!S80</f>
        <v>70</v>
      </c>
      <c r="T13" s="69">
        <f>+'Urb MCS'!T80</f>
        <v>70</v>
      </c>
      <c r="U13" s="69">
        <f>+'Urb MCS'!U80</f>
        <v>70</v>
      </c>
      <c r="V13" s="215">
        <f>+'Urb MCS'!V80</f>
        <v>70</v>
      </c>
      <c r="W13" s="215">
        <v>0</v>
      </c>
      <c r="X13" s="215">
        <v>0</v>
      </c>
      <c r="Y13" s="102">
        <v>0</v>
      </c>
    </row>
    <row r="14" spans="2:25" ht="19" thickBot="1">
      <c r="B14" s="13">
        <v>185</v>
      </c>
      <c r="C14" s="6"/>
      <c r="D14" s="270">
        <v>0</v>
      </c>
      <c r="E14" s="209">
        <v>0</v>
      </c>
      <c r="F14" s="209">
        <v>0</v>
      </c>
      <c r="G14" s="209">
        <f>+'Urb MCS'!G81</f>
        <v>0</v>
      </c>
      <c r="H14" s="209">
        <f>+'Urb MCS'!H81</f>
        <v>0</v>
      </c>
      <c r="I14" s="209">
        <f>+'Urb MCS'!I81</f>
        <v>0</v>
      </c>
      <c r="J14" s="209">
        <f>+'Urb MCS'!J81</f>
        <v>0</v>
      </c>
      <c r="K14" s="209">
        <f>+'Urb MCS'!K81</f>
        <v>0</v>
      </c>
      <c r="L14" s="209">
        <f>+'Urb MCS'!L81</f>
        <v>0</v>
      </c>
      <c r="M14" s="209">
        <f>+'Urb MCS'!M81</f>
        <v>0</v>
      </c>
      <c r="N14" s="209">
        <f>+'Urb MCS'!N81</f>
        <v>0</v>
      </c>
      <c r="O14" s="209">
        <f>+'Urb MCS'!O81</f>
        <v>0</v>
      </c>
      <c r="P14" s="209">
        <f>+'Urb MCS'!P81</f>
        <v>0</v>
      </c>
      <c r="Q14" s="209">
        <f>+'Urb MCS'!Q81</f>
        <v>0</v>
      </c>
      <c r="R14" s="209">
        <f>+'Urb MCS'!R81</f>
        <v>0</v>
      </c>
      <c r="S14" s="209">
        <f>+'Urb MCS'!S81</f>
        <v>0</v>
      </c>
      <c r="T14" s="209">
        <f>+'Urb MCS'!T81</f>
        <v>0</v>
      </c>
      <c r="U14" s="209">
        <f>+'Urb MCS'!U81</f>
        <v>0</v>
      </c>
      <c r="V14" s="216">
        <f>+'Urb MCS'!V81</f>
        <v>0</v>
      </c>
      <c r="W14" s="216">
        <v>0</v>
      </c>
      <c r="X14" s="216">
        <v>0</v>
      </c>
      <c r="Y14" s="269">
        <v>0</v>
      </c>
    </row>
    <row r="15" spans="2:25" ht="19" thickBot="1">
      <c r="B15" s="13">
        <v>197</v>
      </c>
      <c r="C15" s="6" t="s">
        <v>97</v>
      </c>
      <c r="D15" s="273">
        <v>70</v>
      </c>
      <c r="E15" s="231">
        <v>0</v>
      </c>
      <c r="F15" s="231">
        <v>0</v>
      </c>
      <c r="G15" s="69">
        <f>+'Urb MCS'!G82</f>
        <v>70</v>
      </c>
      <c r="H15" s="69">
        <f>+'Urb MCS'!H82</f>
        <v>70</v>
      </c>
      <c r="I15" s="69">
        <f>+'Urb MCS'!I82</f>
        <v>70</v>
      </c>
      <c r="J15" s="69">
        <f>+'Urb MCS'!J82</f>
        <v>70</v>
      </c>
      <c r="K15" s="69">
        <f>+'Urb MCS'!K82</f>
        <v>70</v>
      </c>
      <c r="L15" s="69">
        <f>+'Urb MCS'!L82</f>
        <v>70</v>
      </c>
      <c r="M15" s="69">
        <f>+'Urb MCS'!M82</f>
        <v>70</v>
      </c>
      <c r="N15" s="69">
        <f>+'Urb MCS'!N82</f>
        <v>70</v>
      </c>
      <c r="O15" s="69">
        <f>+'Urb MCS'!O82</f>
        <v>70</v>
      </c>
      <c r="P15" s="69">
        <f>+'Urb MCS'!P82</f>
        <v>70</v>
      </c>
      <c r="Q15" s="69">
        <f>+'Urb MCS'!Q82</f>
        <v>70</v>
      </c>
      <c r="R15" s="69">
        <f>+'Urb MCS'!R82</f>
        <v>70</v>
      </c>
      <c r="S15" s="69">
        <f>+'Urb MCS'!S82</f>
        <v>70</v>
      </c>
      <c r="T15" s="69">
        <f>+'Urb MCS'!T82</f>
        <v>70</v>
      </c>
      <c r="U15" s="69">
        <f>+'Urb MCS'!U82</f>
        <v>70</v>
      </c>
      <c r="V15" s="215">
        <f>+'Urb MCS'!V82</f>
        <v>0</v>
      </c>
      <c r="W15" s="215">
        <v>0</v>
      </c>
      <c r="X15" s="215">
        <v>0</v>
      </c>
      <c r="Y15" s="102">
        <v>0</v>
      </c>
    </row>
    <row r="16" spans="2:25" ht="19" thickBot="1">
      <c r="B16" s="13" t="s">
        <v>98</v>
      </c>
      <c r="C16" s="6"/>
      <c r="D16" s="270">
        <v>0</v>
      </c>
      <c r="E16" s="209">
        <v>0</v>
      </c>
      <c r="F16" s="209">
        <v>0</v>
      </c>
      <c r="G16" s="209">
        <f>+'Urb MCS'!G83</f>
        <v>0</v>
      </c>
      <c r="H16" s="209">
        <f>+'Urb MCS'!H83</f>
        <v>0</v>
      </c>
      <c r="I16" s="209">
        <f>+'Urb MCS'!I83</f>
        <v>0</v>
      </c>
      <c r="J16" s="209">
        <f>+'Urb MCS'!J83</f>
        <v>0</v>
      </c>
      <c r="K16" s="209">
        <f>+'Urb MCS'!K83</f>
        <v>0</v>
      </c>
      <c r="L16" s="209">
        <f>+'Urb MCS'!L83</f>
        <v>0</v>
      </c>
      <c r="M16" s="209">
        <f>+'Urb MCS'!M83</f>
        <v>0</v>
      </c>
      <c r="N16" s="209">
        <f>+'Urb MCS'!N83</f>
        <v>0</v>
      </c>
      <c r="O16" s="209">
        <f>+'Urb MCS'!O83</f>
        <v>0</v>
      </c>
      <c r="P16" s="209">
        <f>+'Urb MCS'!P83</f>
        <v>0</v>
      </c>
      <c r="Q16" s="209">
        <f>+'Urb MCS'!Q83</f>
        <v>0</v>
      </c>
      <c r="R16" s="209">
        <f>+'Urb MCS'!R83</f>
        <v>0</v>
      </c>
      <c r="S16" s="209">
        <f>+'Urb MCS'!S83</f>
        <v>0</v>
      </c>
      <c r="T16" s="209">
        <f>+'Urb MCS'!T83</f>
        <v>0</v>
      </c>
      <c r="U16" s="209">
        <f>+'Urb MCS'!U83</f>
        <v>0</v>
      </c>
      <c r="V16" s="216">
        <f>+'Urb MCS'!V83</f>
        <v>0</v>
      </c>
      <c r="W16" s="216">
        <v>0</v>
      </c>
      <c r="X16" s="216">
        <v>0</v>
      </c>
      <c r="Y16" s="269">
        <v>0</v>
      </c>
    </row>
    <row r="17" spans="2:25" ht="19" thickBot="1">
      <c r="B17" s="13" t="s">
        <v>99</v>
      </c>
      <c r="C17" s="6"/>
      <c r="D17" s="270">
        <v>0</v>
      </c>
      <c r="E17" s="209">
        <v>0</v>
      </c>
      <c r="F17" s="209">
        <v>0</v>
      </c>
      <c r="G17" s="209">
        <f>+'Urb MCS'!G84</f>
        <v>0</v>
      </c>
      <c r="H17" s="209">
        <f>+'Urb MCS'!H84</f>
        <v>0</v>
      </c>
      <c r="I17" s="209">
        <f>+'Urb MCS'!I84</f>
        <v>0</v>
      </c>
      <c r="J17" s="209">
        <f>+'Urb MCS'!J84</f>
        <v>0</v>
      </c>
      <c r="K17" s="209">
        <f>+'Urb MCS'!K84</f>
        <v>0</v>
      </c>
      <c r="L17" s="209">
        <f>+'Urb MCS'!L84</f>
        <v>0</v>
      </c>
      <c r="M17" s="209">
        <f>+'Urb MCS'!M84</f>
        <v>0</v>
      </c>
      <c r="N17" s="209">
        <f>+'Urb MCS'!N84</f>
        <v>0</v>
      </c>
      <c r="O17" s="209">
        <f>+'Urb MCS'!O84</f>
        <v>0</v>
      </c>
      <c r="P17" s="209">
        <f>+'Urb MCS'!P84</f>
        <v>0</v>
      </c>
      <c r="Q17" s="209">
        <f>+'Urb MCS'!Q84</f>
        <v>0</v>
      </c>
      <c r="R17" s="209">
        <f>+'Urb MCS'!R84</f>
        <v>0</v>
      </c>
      <c r="S17" s="209">
        <f>+'Urb MCS'!S84</f>
        <v>0</v>
      </c>
      <c r="T17" s="209">
        <f>+'Urb MCS'!T84</f>
        <v>0</v>
      </c>
      <c r="U17" s="209">
        <f>+'Urb MCS'!U84</f>
        <v>0</v>
      </c>
      <c r="V17" s="216">
        <f>+'Urb MCS'!V84</f>
        <v>0</v>
      </c>
      <c r="W17" s="216">
        <v>0</v>
      </c>
      <c r="X17" s="216">
        <v>0</v>
      </c>
      <c r="Y17" s="269">
        <v>0</v>
      </c>
    </row>
    <row r="18" spans="2:25" ht="19" thickBot="1">
      <c r="B18" s="13" t="s">
        <v>100</v>
      </c>
      <c r="C18" s="6"/>
      <c r="D18" s="270">
        <v>0</v>
      </c>
      <c r="E18" s="209">
        <v>0</v>
      </c>
      <c r="F18" s="209">
        <v>0</v>
      </c>
      <c r="G18" s="209">
        <f>+'Urb MCS'!G85</f>
        <v>0</v>
      </c>
      <c r="H18" s="209">
        <f>+'Urb MCS'!H85</f>
        <v>0</v>
      </c>
      <c r="I18" s="209">
        <f>+'Urb MCS'!I85</f>
        <v>0</v>
      </c>
      <c r="J18" s="209">
        <f>+'Urb MCS'!J85</f>
        <v>0</v>
      </c>
      <c r="K18" s="209">
        <f>+'Urb MCS'!K85</f>
        <v>0</v>
      </c>
      <c r="L18" s="209">
        <f>+'Urb MCS'!L85</f>
        <v>0</v>
      </c>
      <c r="M18" s="209">
        <f>+'Urb MCS'!M85</f>
        <v>0</v>
      </c>
      <c r="N18" s="209">
        <f>+'Urb MCS'!N85</f>
        <v>0</v>
      </c>
      <c r="O18" s="209">
        <f>+'Urb MCS'!O85</f>
        <v>0</v>
      </c>
      <c r="P18" s="209">
        <f>+'Urb MCS'!P85</f>
        <v>0</v>
      </c>
      <c r="Q18" s="209">
        <f>+'Urb MCS'!Q85</f>
        <v>0</v>
      </c>
      <c r="R18" s="209">
        <f>+'Urb MCS'!R85</f>
        <v>0</v>
      </c>
      <c r="S18" s="209">
        <f>+'Urb MCS'!S85</f>
        <v>0</v>
      </c>
      <c r="T18" s="209">
        <f>+'Urb MCS'!T85</f>
        <v>0</v>
      </c>
      <c r="U18" s="209">
        <f>+'Urb MCS'!U85</f>
        <v>0</v>
      </c>
      <c r="V18" s="216">
        <f>+'Urb MCS'!V85</f>
        <v>0</v>
      </c>
      <c r="W18" s="216">
        <v>0</v>
      </c>
      <c r="X18" s="216">
        <v>0</v>
      </c>
      <c r="Y18" s="269">
        <v>0</v>
      </c>
    </row>
    <row r="19" spans="2:25" ht="19" thickBot="1">
      <c r="B19" s="13">
        <v>207</v>
      </c>
      <c r="C19" s="6" t="s">
        <v>101</v>
      </c>
      <c r="D19" s="270">
        <v>0</v>
      </c>
      <c r="E19" s="209">
        <v>0</v>
      </c>
      <c r="F19" s="209">
        <v>0</v>
      </c>
      <c r="G19" s="209">
        <f>+'Urb MCS'!G86</f>
        <v>0</v>
      </c>
      <c r="H19" s="209">
        <f>+'Urb MCS'!H86</f>
        <v>0</v>
      </c>
      <c r="I19" s="209">
        <f>+'Urb MCS'!I86</f>
        <v>0</v>
      </c>
      <c r="J19" s="209">
        <f>+'Urb MCS'!J86</f>
        <v>0</v>
      </c>
      <c r="K19" s="209">
        <f>+'Urb MCS'!K86</f>
        <v>0</v>
      </c>
      <c r="L19" s="209">
        <f>+'Urb MCS'!L86</f>
        <v>0</v>
      </c>
      <c r="M19" s="209">
        <f>+'Urb MCS'!M86</f>
        <v>0</v>
      </c>
      <c r="N19" s="209">
        <f>+'Urb MCS'!N86</f>
        <v>0</v>
      </c>
      <c r="O19" s="209">
        <f>+'Urb MCS'!O86</f>
        <v>0</v>
      </c>
      <c r="P19" s="209">
        <f>+'Urb MCS'!P86</f>
        <v>0</v>
      </c>
      <c r="Q19" s="209">
        <f>+'Urb MCS'!Q86</f>
        <v>0</v>
      </c>
      <c r="R19" s="209">
        <f>+'Urb MCS'!R86</f>
        <v>0</v>
      </c>
      <c r="S19" s="209">
        <f>+'Urb MCS'!S86</f>
        <v>0</v>
      </c>
      <c r="T19" s="209">
        <f>+'Urb MCS'!T86</f>
        <v>0</v>
      </c>
      <c r="U19" s="209">
        <f>+'Urb MCS'!U86</f>
        <v>0</v>
      </c>
      <c r="V19" s="216">
        <f>+'Urb MCS'!V86</f>
        <v>0</v>
      </c>
      <c r="W19" s="216">
        <v>0</v>
      </c>
      <c r="X19" s="216">
        <v>0</v>
      </c>
      <c r="Y19" s="269">
        <v>0</v>
      </c>
    </row>
    <row r="20" spans="2:25" ht="19" thickBot="1">
      <c r="B20" s="13">
        <v>208</v>
      </c>
      <c r="C20" s="6" t="s">
        <v>102</v>
      </c>
      <c r="D20" s="270">
        <v>0</v>
      </c>
      <c r="E20" s="209">
        <v>0</v>
      </c>
      <c r="F20" s="209">
        <v>0</v>
      </c>
      <c r="G20" s="209">
        <f>+'Urb MCS'!G87</f>
        <v>0</v>
      </c>
      <c r="H20" s="209">
        <f>+'Urb MCS'!H87</f>
        <v>0</v>
      </c>
      <c r="I20" s="209">
        <f>+'Urb MCS'!I87</f>
        <v>0</v>
      </c>
      <c r="J20" s="209">
        <f>+'Urb MCS'!J87</f>
        <v>0</v>
      </c>
      <c r="K20" s="209">
        <f>+'Urb MCS'!K87</f>
        <v>0</v>
      </c>
      <c r="L20" s="209">
        <f>+'Urb MCS'!L87</f>
        <v>0</v>
      </c>
      <c r="M20" s="209">
        <f>+'Urb MCS'!M87</f>
        <v>0</v>
      </c>
      <c r="N20" s="209">
        <f>+'Urb MCS'!N87</f>
        <v>0</v>
      </c>
      <c r="O20" s="209">
        <f>+'Urb MCS'!O87</f>
        <v>0</v>
      </c>
      <c r="P20" s="209">
        <f>+'Urb MCS'!P87</f>
        <v>0</v>
      </c>
      <c r="Q20" s="209">
        <f>+'Urb MCS'!Q87</f>
        <v>0</v>
      </c>
      <c r="R20" s="209">
        <f>+'Urb MCS'!R87</f>
        <v>0</v>
      </c>
      <c r="S20" s="209">
        <f>+'Urb MCS'!S87</f>
        <v>0</v>
      </c>
      <c r="T20" s="209">
        <f>+'Urb MCS'!T87</f>
        <v>0</v>
      </c>
      <c r="U20" s="209">
        <f>+'Urb MCS'!U87</f>
        <v>0</v>
      </c>
      <c r="V20" s="216">
        <f>+'Urb MCS'!V87</f>
        <v>0</v>
      </c>
      <c r="W20" s="216">
        <v>0</v>
      </c>
      <c r="X20" s="216">
        <v>0</v>
      </c>
      <c r="Y20" s="269">
        <v>0</v>
      </c>
    </row>
    <row r="21" spans="2:25" ht="19" thickBot="1">
      <c r="B21" s="13" t="s">
        <v>103</v>
      </c>
      <c r="C21" s="6"/>
      <c r="D21" s="270">
        <v>0</v>
      </c>
      <c r="E21" s="209">
        <v>0</v>
      </c>
      <c r="F21" s="209">
        <v>0</v>
      </c>
      <c r="G21" s="209">
        <f>+'Urb MCS'!G88</f>
        <v>0</v>
      </c>
      <c r="H21" s="209">
        <f>+'Urb MCS'!H88</f>
        <v>0</v>
      </c>
      <c r="I21" s="209">
        <f>+'Urb MCS'!I88</f>
        <v>0</v>
      </c>
      <c r="J21" s="209">
        <f>+'Urb MCS'!J88</f>
        <v>0</v>
      </c>
      <c r="K21" s="209">
        <f>+'Urb MCS'!K88</f>
        <v>0</v>
      </c>
      <c r="L21" s="209">
        <f>+'Urb MCS'!L88</f>
        <v>0</v>
      </c>
      <c r="M21" s="209">
        <f>+'Urb MCS'!M88</f>
        <v>0</v>
      </c>
      <c r="N21" s="209">
        <f>+'Urb MCS'!N88</f>
        <v>0</v>
      </c>
      <c r="O21" s="209">
        <f>+'Urb MCS'!O88</f>
        <v>0</v>
      </c>
      <c r="P21" s="209">
        <f>+'Urb MCS'!P88</f>
        <v>0</v>
      </c>
      <c r="Q21" s="209">
        <f>+'Urb MCS'!Q88</f>
        <v>0</v>
      </c>
      <c r="R21" s="209">
        <f>+'Urb MCS'!R88</f>
        <v>0</v>
      </c>
      <c r="S21" s="209">
        <f>+'Urb MCS'!S88</f>
        <v>0</v>
      </c>
      <c r="T21" s="209">
        <f>+'Urb MCS'!T88</f>
        <v>0</v>
      </c>
      <c r="U21" s="209">
        <f>+'Urb MCS'!U88</f>
        <v>0</v>
      </c>
      <c r="V21" s="216">
        <f>+'Urb MCS'!V88</f>
        <v>0</v>
      </c>
      <c r="W21" s="216">
        <v>0</v>
      </c>
      <c r="X21" s="216">
        <v>0</v>
      </c>
      <c r="Y21" s="269">
        <v>0</v>
      </c>
    </row>
    <row r="22" spans="2:25" ht="19" thickBot="1">
      <c r="B22" s="13" t="s">
        <v>104</v>
      </c>
      <c r="C22" s="6"/>
      <c r="D22" s="270">
        <v>0</v>
      </c>
      <c r="E22" s="209">
        <v>0</v>
      </c>
      <c r="F22" s="209">
        <v>0</v>
      </c>
      <c r="G22" s="209">
        <f>+'Urb MCS'!G89</f>
        <v>0</v>
      </c>
      <c r="H22" s="209">
        <f>+'Urb MCS'!H89</f>
        <v>0</v>
      </c>
      <c r="I22" s="209">
        <f>+'Urb MCS'!I89</f>
        <v>0</v>
      </c>
      <c r="J22" s="209">
        <f>+'Urb MCS'!J89</f>
        <v>0</v>
      </c>
      <c r="K22" s="209">
        <f>+'Urb MCS'!K89</f>
        <v>0</v>
      </c>
      <c r="L22" s="209">
        <f>+'Urb MCS'!L89</f>
        <v>0</v>
      </c>
      <c r="M22" s="209">
        <f>+'Urb MCS'!M89</f>
        <v>0</v>
      </c>
      <c r="N22" s="209">
        <f>+'Urb MCS'!N89</f>
        <v>0</v>
      </c>
      <c r="O22" s="209">
        <f>+'Urb MCS'!O89</f>
        <v>0</v>
      </c>
      <c r="P22" s="209">
        <f>+'Urb MCS'!P89</f>
        <v>0</v>
      </c>
      <c r="Q22" s="209">
        <f>+'Urb MCS'!Q89</f>
        <v>0</v>
      </c>
      <c r="R22" s="209">
        <f>+'Urb MCS'!R89</f>
        <v>0</v>
      </c>
      <c r="S22" s="209">
        <f>+'Urb MCS'!S89</f>
        <v>0</v>
      </c>
      <c r="T22" s="209">
        <f>+'Urb MCS'!T89</f>
        <v>0</v>
      </c>
      <c r="U22" s="209">
        <f>+'Urb MCS'!U89</f>
        <v>0</v>
      </c>
      <c r="V22" s="216">
        <f>+'Urb MCS'!V89</f>
        <v>0</v>
      </c>
      <c r="W22" s="216">
        <v>0</v>
      </c>
      <c r="X22" s="216">
        <v>0</v>
      </c>
      <c r="Y22" s="269">
        <v>0</v>
      </c>
    </row>
    <row r="23" spans="2:25" ht="19" thickBot="1">
      <c r="B23" s="13" t="s">
        <v>105</v>
      </c>
      <c r="C23" s="6" t="s">
        <v>106</v>
      </c>
      <c r="D23" s="270">
        <v>0</v>
      </c>
      <c r="E23" s="209">
        <v>0</v>
      </c>
      <c r="F23" s="209">
        <v>0</v>
      </c>
      <c r="G23" s="209">
        <f>+'Urb MCS'!G90</f>
        <v>0</v>
      </c>
      <c r="H23" s="209">
        <f>+'Urb MCS'!H90</f>
        <v>0</v>
      </c>
      <c r="I23" s="209">
        <f>+'Urb MCS'!I90</f>
        <v>0</v>
      </c>
      <c r="J23" s="209">
        <f>+'Urb MCS'!J90</f>
        <v>0</v>
      </c>
      <c r="K23" s="209">
        <f>+'Urb MCS'!K90</f>
        <v>0</v>
      </c>
      <c r="L23" s="209">
        <f>+'Urb MCS'!L90</f>
        <v>0</v>
      </c>
      <c r="M23" s="209">
        <f>+'Urb MCS'!M90</f>
        <v>0</v>
      </c>
      <c r="N23" s="209">
        <f>+'Urb MCS'!N90</f>
        <v>0</v>
      </c>
      <c r="O23" s="209">
        <f>+'Urb MCS'!O90</f>
        <v>0</v>
      </c>
      <c r="P23" s="209">
        <f>+'Urb MCS'!P90</f>
        <v>0</v>
      </c>
      <c r="Q23" s="209">
        <f>+'Urb MCS'!Q90</f>
        <v>0</v>
      </c>
      <c r="R23" s="209">
        <f>+'Urb MCS'!R90</f>
        <v>0</v>
      </c>
      <c r="S23" s="209">
        <f>+'Urb MCS'!S90</f>
        <v>0</v>
      </c>
      <c r="T23" s="209">
        <f>+'Urb MCS'!T90</f>
        <v>0</v>
      </c>
      <c r="U23" s="209">
        <f>+'Urb MCS'!U90</f>
        <v>0</v>
      </c>
      <c r="V23" s="216">
        <f>+'Urb MCS'!V90</f>
        <v>0</v>
      </c>
      <c r="W23" s="216">
        <v>0</v>
      </c>
      <c r="X23" s="216">
        <v>0</v>
      </c>
      <c r="Y23" s="269">
        <v>0</v>
      </c>
    </row>
    <row r="24" spans="2:25" ht="19" thickBot="1">
      <c r="B24" s="13" t="s">
        <v>107</v>
      </c>
      <c r="C24" s="6"/>
      <c r="D24" s="270">
        <v>0</v>
      </c>
      <c r="E24" s="209">
        <v>0</v>
      </c>
      <c r="F24" s="209">
        <v>0</v>
      </c>
      <c r="G24" s="209">
        <f>+'Urb MCS'!G91</f>
        <v>0</v>
      </c>
      <c r="H24" s="209">
        <f>+'Urb MCS'!H91</f>
        <v>0</v>
      </c>
      <c r="I24" s="209">
        <f>+'Urb MCS'!I91</f>
        <v>0</v>
      </c>
      <c r="J24" s="209">
        <f>+'Urb MCS'!J91</f>
        <v>0</v>
      </c>
      <c r="K24" s="209">
        <f>+'Urb MCS'!K91</f>
        <v>0</v>
      </c>
      <c r="L24" s="209">
        <f>+'Urb MCS'!L91</f>
        <v>0</v>
      </c>
      <c r="M24" s="209">
        <f>+'Urb MCS'!M91</f>
        <v>0</v>
      </c>
      <c r="N24" s="209">
        <f>+'Urb MCS'!N91</f>
        <v>0</v>
      </c>
      <c r="O24" s="209">
        <f>+'Urb MCS'!O91</f>
        <v>0</v>
      </c>
      <c r="P24" s="209">
        <f>+'Urb MCS'!P91</f>
        <v>0</v>
      </c>
      <c r="Q24" s="209">
        <f>+'Urb MCS'!Q91</f>
        <v>0</v>
      </c>
      <c r="R24" s="209">
        <f>+'Urb MCS'!R91</f>
        <v>0</v>
      </c>
      <c r="S24" s="209">
        <f>+'Urb MCS'!S91</f>
        <v>0</v>
      </c>
      <c r="T24" s="209">
        <f>+'Urb MCS'!T91</f>
        <v>0</v>
      </c>
      <c r="U24" s="209">
        <f>+'Urb MCS'!U91</f>
        <v>0</v>
      </c>
      <c r="V24" s="216">
        <f>+'Urb MCS'!V91</f>
        <v>0</v>
      </c>
      <c r="W24" s="216">
        <v>0</v>
      </c>
      <c r="X24" s="216">
        <v>0</v>
      </c>
      <c r="Y24" s="269">
        <v>0</v>
      </c>
    </row>
    <row r="25" spans="2:25" ht="19" thickBot="1">
      <c r="B25" s="13" t="s">
        <v>108</v>
      </c>
      <c r="C25" s="6" t="s">
        <v>109</v>
      </c>
      <c r="D25" s="273">
        <v>30</v>
      </c>
      <c r="E25" s="231">
        <v>0</v>
      </c>
      <c r="F25" s="231">
        <v>0</v>
      </c>
      <c r="G25" s="231">
        <f>+'Urb MCS'!G92</f>
        <v>0</v>
      </c>
      <c r="H25" s="231">
        <f>+'Urb MCS'!H92</f>
        <v>0</v>
      </c>
      <c r="I25" s="231">
        <f>+'Urb MCS'!I92</f>
        <v>0</v>
      </c>
      <c r="J25" s="231">
        <f>+'Urb MCS'!J92</f>
        <v>0</v>
      </c>
      <c r="K25" s="231">
        <f>+'Urb MCS'!K92</f>
        <v>0</v>
      </c>
      <c r="L25" s="231">
        <f>+'Urb MCS'!L92</f>
        <v>0</v>
      </c>
      <c r="M25" s="231">
        <f>+'Urb MCS'!M92</f>
        <v>0</v>
      </c>
      <c r="N25" s="231">
        <f>+'Urb MCS'!N92</f>
        <v>0</v>
      </c>
      <c r="O25" s="231">
        <f>+'Urb MCS'!O92</f>
        <v>0</v>
      </c>
      <c r="P25" s="231">
        <f>+'Urb MCS'!P92</f>
        <v>0</v>
      </c>
      <c r="Q25" s="69">
        <v>30</v>
      </c>
      <c r="R25" s="69">
        <f>+'Urb MCS'!R92</f>
        <v>30</v>
      </c>
      <c r="S25" s="69">
        <f>+'Urb MCS'!S92</f>
        <v>30</v>
      </c>
      <c r="T25" s="69">
        <f>+'Urb MCS'!T92</f>
        <v>30</v>
      </c>
      <c r="U25" s="69">
        <f>+'Urb MCS'!U92</f>
        <v>30</v>
      </c>
      <c r="V25" s="215">
        <f>+'Urb MCS'!V92</f>
        <v>30</v>
      </c>
      <c r="W25" s="215">
        <v>0</v>
      </c>
      <c r="X25" s="215">
        <v>0</v>
      </c>
      <c r="Y25" s="102">
        <v>0</v>
      </c>
    </row>
    <row r="26" spans="2:25" ht="19" thickBot="1">
      <c r="B26" s="13" t="s">
        <v>110</v>
      </c>
      <c r="C26" s="6" t="s">
        <v>111</v>
      </c>
      <c r="D26" s="273">
        <v>50</v>
      </c>
      <c r="E26" s="231">
        <v>0</v>
      </c>
      <c r="F26" s="231">
        <v>0</v>
      </c>
      <c r="G26" s="231">
        <f>+'Urb MCS'!G93</f>
        <v>0</v>
      </c>
      <c r="H26" s="231">
        <f>+'Urb MCS'!H93</f>
        <v>0</v>
      </c>
      <c r="I26" s="231">
        <f>+'Urb MCS'!I93</f>
        <v>0</v>
      </c>
      <c r="J26" s="231">
        <f>+'Urb MCS'!J93</f>
        <v>0</v>
      </c>
      <c r="K26" s="231">
        <f>+'Urb MCS'!K93</f>
        <v>0</v>
      </c>
      <c r="L26" s="231">
        <f>+'Urb MCS'!L93</f>
        <v>0</v>
      </c>
      <c r="M26" s="231">
        <f>+'Urb MCS'!M93</f>
        <v>0</v>
      </c>
      <c r="N26" s="231">
        <f>+'Urb MCS'!N93</f>
        <v>0</v>
      </c>
      <c r="O26" s="231">
        <f>+'Urb MCS'!O93</f>
        <v>0</v>
      </c>
      <c r="P26" s="69">
        <f>+'Urb MCS'!P93</f>
        <v>50</v>
      </c>
      <c r="Q26" s="69">
        <f>+'Urb MCS'!Q93</f>
        <v>50</v>
      </c>
      <c r="R26" s="69">
        <f>+'Urb MCS'!R93</f>
        <v>50</v>
      </c>
      <c r="S26" s="69">
        <f>+'Urb MCS'!S93</f>
        <v>50</v>
      </c>
      <c r="T26" s="69">
        <f>+'Urb MCS'!T93</f>
        <v>50</v>
      </c>
      <c r="U26" s="69">
        <f>+'Urb MCS'!U93</f>
        <v>50</v>
      </c>
      <c r="V26" s="215">
        <f>+'Urb MCS'!V93</f>
        <v>50</v>
      </c>
      <c r="W26" s="215">
        <v>0</v>
      </c>
      <c r="X26" s="215">
        <v>0</v>
      </c>
      <c r="Y26" s="102">
        <v>0</v>
      </c>
    </row>
    <row r="27" spans="2:25" ht="19" thickBot="1">
      <c r="B27" s="13" t="s">
        <v>112</v>
      </c>
      <c r="C27" s="6"/>
      <c r="D27" s="270">
        <v>0</v>
      </c>
      <c r="E27" s="209">
        <v>0</v>
      </c>
      <c r="F27" s="209">
        <v>0</v>
      </c>
      <c r="G27" s="209">
        <f>+'Urb MCS'!G94</f>
        <v>0</v>
      </c>
      <c r="H27" s="209">
        <f>+'Urb MCS'!H94</f>
        <v>0</v>
      </c>
      <c r="I27" s="209">
        <f>+'Urb MCS'!I94</f>
        <v>0</v>
      </c>
      <c r="J27" s="209">
        <f>+'Urb MCS'!J94</f>
        <v>0</v>
      </c>
      <c r="K27" s="209">
        <f>+'Urb MCS'!K94</f>
        <v>0</v>
      </c>
      <c r="L27" s="209">
        <f>+'Urb MCS'!L94</f>
        <v>0</v>
      </c>
      <c r="M27" s="209">
        <f>+'Urb MCS'!M94</f>
        <v>0</v>
      </c>
      <c r="N27" s="209">
        <f>+'Urb MCS'!N94</f>
        <v>0</v>
      </c>
      <c r="O27" s="209">
        <f>+'Urb MCS'!O94</f>
        <v>0</v>
      </c>
      <c r="P27" s="209">
        <f>+'Urb MCS'!P94</f>
        <v>0</v>
      </c>
      <c r="Q27" s="209">
        <f>+'Urb MCS'!Q94</f>
        <v>0</v>
      </c>
      <c r="R27" s="209">
        <f>+'Urb MCS'!R94</f>
        <v>0</v>
      </c>
      <c r="S27" s="209">
        <f>+'Urb MCS'!S94</f>
        <v>0</v>
      </c>
      <c r="T27" s="209">
        <f>+'Urb MCS'!T94</f>
        <v>0</v>
      </c>
      <c r="U27" s="209">
        <f>+'Urb MCS'!U94</f>
        <v>0</v>
      </c>
      <c r="V27" s="216">
        <f>+'Urb MCS'!V94</f>
        <v>0</v>
      </c>
      <c r="W27" s="216">
        <v>0</v>
      </c>
      <c r="X27" s="216">
        <v>0</v>
      </c>
      <c r="Y27" s="269">
        <v>0</v>
      </c>
    </row>
    <row r="28" spans="2:25" ht="19" thickBot="1">
      <c r="B28" s="13" t="s">
        <v>113</v>
      </c>
      <c r="C28" s="6"/>
      <c r="D28" s="270">
        <v>0</v>
      </c>
      <c r="E28" s="209">
        <v>0</v>
      </c>
      <c r="F28" s="209">
        <v>0</v>
      </c>
      <c r="G28" s="209">
        <f>+'Urb MCS'!G95</f>
        <v>0</v>
      </c>
      <c r="H28" s="209">
        <f>+'Urb MCS'!H95</f>
        <v>0</v>
      </c>
      <c r="I28" s="209">
        <f>+'Urb MCS'!I95</f>
        <v>0</v>
      </c>
      <c r="J28" s="209">
        <f>+'Urb MCS'!J95</f>
        <v>0</v>
      </c>
      <c r="K28" s="209">
        <f>+'Urb MCS'!K95</f>
        <v>0</v>
      </c>
      <c r="L28" s="209">
        <f>+'Urb MCS'!L95</f>
        <v>0</v>
      </c>
      <c r="M28" s="209">
        <f>+'Urb MCS'!M95</f>
        <v>0</v>
      </c>
      <c r="N28" s="209">
        <f>+'Urb MCS'!N95</f>
        <v>0</v>
      </c>
      <c r="O28" s="209">
        <f>+'Urb MCS'!O95</f>
        <v>0</v>
      </c>
      <c r="P28" s="209">
        <f>+'Urb MCS'!P95</f>
        <v>0</v>
      </c>
      <c r="Q28" s="209">
        <f>+'Urb MCS'!Q95</f>
        <v>0</v>
      </c>
      <c r="R28" s="209">
        <f>+'Urb MCS'!R95</f>
        <v>0</v>
      </c>
      <c r="S28" s="209">
        <f>+'Urb MCS'!S95</f>
        <v>0</v>
      </c>
      <c r="T28" s="209">
        <f>+'Urb MCS'!T95</f>
        <v>0</v>
      </c>
      <c r="U28" s="209">
        <f>+'Urb MCS'!U95</f>
        <v>0</v>
      </c>
      <c r="V28" s="216">
        <f>+'Urb MCS'!V95</f>
        <v>0</v>
      </c>
      <c r="W28" s="216">
        <v>0</v>
      </c>
      <c r="X28" s="216">
        <v>0</v>
      </c>
      <c r="Y28" s="269">
        <v>0</v>
      </c>
    </row>
    <row r="29" spans="2:25" ht="19" thickBot="1">
      <c r="B29" s="13" t="s">
        <v>114</v>
      </c>
      <c r="C29" s="20" t="s">
        <v>115</v>
      </c>
      <c r="D29" s="273">
        <v>70</v>
      </c>
      <c r="E29" s="231">
        <v>0</v>
      </c>
      <c r="F29" s="231">
        <v>0</v>
      </c>
      <c r="G29" s="231">
        <f>+'Urb MCS'!G96</f>
        <v>0</v>
      </c>
      <c r="H29" s="69">
        <f>+'Urb MCS'!H96</f>
        <v>70</v>
      </c>
      <c r="I29" s="69">
        <f>+'Urb MCS'!I96</f>
        <v>70</v>
      </c>
      <c r="J29" s="69">
        <f>+'Urb MCS'!J96</f>
        <v>70</v>
      </c>
      <c r="K29" s="69">
        <f>+'Urb MCS'!K96</f>
        <v>70</v>
      </c>
      <c r="L29" s="69">
        <f>+'Urb MCS'!L96</f>
        <v>70</v>
      </c>
      <c r="M29" s="69">
        <f>+'Urb MCS'!M96</f>
        <v>70</v>
      </c>
      <c r="N29" s="69">
        <f>+'Urb MCS'!N96</f>
        <v>70</v>
      </c>
      <c r="O29" s="69">
        <f>+'Urb MCS'!O96</f>
        <v>70</v>
      </c>
      <c r="P29" s="69">
        <f>+'Urb MCS'!P96</f>
        <v>70</v>
      </c>
      <c r="Q29" s="69">
        <f>+'Urb MCS'!Q96</f>
        <v>70</v>
      </c>
      <c r="R29" s="69">
        <f>+'Urb MCS'!R96</f>
        <v>70</v>
      </c>
      <c r="S29" s="69">
        <f>+'Urb MCS'!S96</f>
        <v>70</v>
      </c>
      <c r="T29" s="69">
        <f>+'Urb MCS'!T96</f>
        <v>70</v>
      </c>
      <c r="U29" s="69">
        <f>+'Urb MCS'!U96</f>
        <v>70</v>
      </c>
      <c r="V29" s="215">
        <f>+'Urb MCS'!V96</f>
        <v>70</v>
      </c>
      <c r="W29" s="215">
        <v>0</v>
      </c>
      <c r="X29" s="215">
        <v>0</v>
      </c>
      <c r="Y29" s="102">
        <v>0</v>
      </c>
    </row>
    <row r="30" spans="2:25" ht="19" thickBot="1">
      <c r="B30" s="13" t="s">
        <v>116</v>
      </c>
      <c r="C30" s="6"/>
      <c r="D30" s="270">
        <v>0</v>
      </c>
      <c r="E30" s="209">
        <v>0</v>
      </c>
      <c r="F30" s="209">
        <v>0</v>
      </c>
      <c r="G30" s="209">
        <f>+'Urb MCS'!G97</f>
        <v>0</v>
      </c>
      <c r="H30" s="209">
        <f>+'Urb MCS'!H97</f>
        <v>0</v>
      </c>
      <c r="I30" s="209">
        <f>+'Urb MCS'!I97</f>
        <v>0</v>
      </c>
      <c r="J30" s="209">
        <f>+'Urb MCS'!J97</f>
        <v>0</v>
      </c>
      <c r="K30" s="209">
        <f>+'Urb MCS'!K97</f>
        <v>0</v>
      </c>
      <c r="L30" s="209">
        <f>+'Urb MCS'!L97</f>
        <v>0</v>
      </c>
      <c r="M30" s="209">
        <f>+'Urb MCS'!M97</f>
        <v>0</v>
      </c>
      <c r="N30" s="209">
        <f>+'Urb MCS'!N97</f>
        <v>0</v>
      </c>
      <c r="O30" s="209">
        <f>+'Urb MCS'!O97</f>
        <v>0</v>
      </c>
      <c r="P30" s="209">
        <f>+'Urb MCS'!P97</f>
        <v>0</v>
      </c>
      <c r="Q30" s="209">
        <f>+'Urb MCS'!Q97</f>
        <v>0</v>
      </c>
      <c r="R30" s="209">
        <f>+'Urb MCS'!R97</f>
        <v>0</v>
      </c>
      <c r="S30" s="209">
        <f>+'Urb MCS'!S97</f>
        <v>0</v>
      </c>
      <c r="T30" s="209">
        <f>+'Urb MCS'!T97</f>
        <v>0</v>
      </c>
      <c r="U30" s="209">
        <f>+'Urb MCS'!U97</f>
        <v>0</v>
      </c>
      <c r="V30" s="216">
        <f>+'Urb MCS'!V97</f>
        <v>0</v>
      </c>
      <c r="W30" s="216">
        <v>0</v>
      </c>
      <c r="X30" s="216">
        <v>0</v>
      </c>
      <c r="Y30" s="269">
        <v>0</v>
      </c>
    </row>
    <row r="31" spans="2:25" ht="19" thickBot="1">
      <c r="B31" s="13">
        <v>226</v>
      </c>
      <c r="C31" s="6" t="s">
        <v>117</v>
      </c>
      <c r="D31" s="273">
        <v>60</v>
      </c>
      <c r="E31" s="231">
        <v>0</v>
      </c>
      <c r="F31" s="231">
        <v>0</v>
      </c>
      <c r="G31" s="69">
        <f>+'Urb MCS'!G98</f>
        <v>60</v>
      </c>
      <c r="H31" s="69">
        <f>+'Urb MCS'!H98</f>
        <v>60</v>
      </c>
      <c r="I31" s="69">
        <f>+'Urb MCS'!I98</f>
        <v>60</v>
      </c>
      <c r="J31" s="69">
        <f>+'Urb MCS'!J98</f>
        <v>60</v>
      </c>
      <c r="K31" s="69">
        <f>+'Urb MCS'!K98</f>
        <v>60</v>
      </c>
      <c r="L31" s="69">
        <f>+'Urb MCS'!L98</f>
        <v>60</v>
      </c>
      <c r="M31" s="69">
        <f>+'Urb MCS'!M98</f>
        <v>60</v>
      </c>
      <c r="N31" s="69">
        <f>+'Urb MCS'!N98</f>
        <v>60</v>
      </c>
      <c r="O31" s="69">
        <f>+'Urb MCS'!O98</f>
        <v>60</v>
      </c>
      <c r="P31" s="69">
        <f>+'Urb MCS'!P98</f>
        <v>60</v>
      </c>
      <c r="Q31" s="69">
        <f>+'Urb MCS'!Q98</f>
        <v>60</v>
      </c>
      <c r="R31" s="69">
        <f>+'Urb MCS'!R98</f>
        <v>60</v>
      </c>
      <c r="S31" s="69">
        <f>+'Urb MCS'!S98</f>
        <v>60</v>
      </c>
      <c r="T31" s="69">
        <f>+'Urb MCS'!T98</f>
        <v>60</v>
      </c>
      <c r="U31" s="69">
        <f>+'Urb MCS'!U98</f>
        <v>60</v>
      </c>
      <c r="V31" s="215">
        <f>+'Urb MCS'!V98</f>
        <v>0</v>
      </c>
      <c r="W31" s="215">
        <v>0</v>
      </c>
      <c r="X31" s="215">
        <v>0</v>
      </c>
      <c r="Y31" s="102">
        <v>0</v>
      </c>
    </row>
    <row r="32" spans="2:25" ht="19" thickBot="1">
      <c r="B32" s="13">
        <v>234</v>
      </c>
      <c r="C32" s="6" t="s">
        <v>118</v>
      </c>
      <c r="D32" s="273">
        <v>70</v>
      </c>
      <c r="E32" s="231">
        <v>0</v>
      </c>
      <c r="F32" s="231">
        <v>0</v>
      </c>
      <c r="G32" s="231">
        <f>+'Urb MCS'!G99</f>
        <v>0</v>
      </c>
      <c r="H32" s="231">
        <f>+'Urb MCS'!H99</f>
        <v>0</v>
      </c>
      <c r="I32" s="231">
        <f>+'Urb MCS'!I99</f>
        <v>0</v>
      </c>
      <c r="J32" s="231">
        <f>+'Urb MCS'!J99</f>
        <v>0</v>
      </c>
      <c r="K32" s="231">
        <f>+'Urb MCS'!K99</f>
        <v>0</v>
      </c>
      <c r="L32" s="231">
        <f>+'Urb MCS'!L99</f>
        <v>0</v>
      </c>
      <c r="M32" s="231">
        <f>+'Urb MCS'!M99</f>
        <v>0</v>
      </c>
      <c r="N32" s="231">
        <f>+'Urb MCS'!N99</f>
        <v>0</v>
      </c>
      <c r="O32" s="231">
        <f>+'Urb MCS'!O99</f>
        <v>0</v>
      </c>
      <c r="P32" s="231">
        <f>+'Urb MCS'!P99</f>
        <v>0</v>
      </c>
      <c r="Q32" s="231">
        <f>+'Urb MCS'!Q99</f>
        <v>0</v>
      </c>
      <c r="R32" s="231">
        <v>0</v>
      </c>
      <c r="S32" s="231">
        <v>0</v>
      </c>
      <c r="T32" s="69">
        <f>+'Urb MCS'!T99</f>
        <v>70</v>
      </c>
      <c r="U32" s="69">
        <f>+'Urb MCS'!U99</f>
        <v>70</v>
      </c>
      <c r="V32" s="215">
        <f>+'Urb MCS'!V99</f>
        <v>70</v>
      </c>
      <c r="W32" s="215">
        <v>0</v>
      </c>
      <c r="X32" s="215">
        <v>0</v>
      </c>
      <c r="Y32" s="102">
        <v>0</v>
      </c>
    </row>
    <row r="33" spans="2:25" ht="19" thickBot="1">
      <c r="B33" s="13">
        <v>240</v>
      </c>
      <c r="C33" s="6" t="s">
        <v>119</v>
      </c>
      <c r="D33" s="270">
        <v>0</v>
      </c>
      <c r="E33" s="209">
        <v>0</v>
      </c>
      <c r="F33" s="209">
        <v>0</v>
      </c>
      <c r="G33" s="209">
        <f>+'Urb MCS'!G100</f>
        <v>0</v>
      </c>
      <c r="H33" s="209">
        <f>+'Urb MCS'!H100</f>
        <v>0</v>
      </c>
      <c r="I33" s="209">
        <f>+'Urb MCS'!I100</f>
        <v>0</v>
      </c>
      <c r="J33" s="209">
        <f>+'Urb MCS'!J100</f>
        <v>0</v>
      </c>
      <c r="K33" s="209">
        <f>+'Urb MCS'!K100</f>
        <v>0</v>
      </c>
      <c r="L33" s="209">
        <f>+'Urb MCS'!L100</f>
        <v>0</v>
      </c>
      <c r="M33" s="209">
        <f>+'Urb MCS'!M100</f>
        <v>0</v>
      </c>
      <c r="N33" s="209">
        <f>+'Urb MCS'!N100</f>
        <v>0</v>
      </c>
      <c r="O33" s="209">
        <f>+'Urb MCS'!O100</f>
        <v>0</v>
      </c>
      <c r="P33" s="209">
        <f>+'Urb MCS'!P100</f>
        <v>0</v>
      </c>
      <c r="Q33" s="209">
        <f>+'Urb MCS'!Q100</f>
        <v>0</v>
      </c>
      <c r="R33" s="209">
        <f>+'Urb MCS'!R100</f>
        <v>0</v>
      </c>
      <c r="S33" s="209">
        <f>+'Urb MCS'!S100</f>
        <v>0</v>
      </c>
      <c r="T33" s="209">
        <f>+'Urb MCS'!T100</f>
        <v>0</v>
      </c>
      <c r="U33" s="209">
        <f>+'Urb MCS'!U100</f>
        <v>0</v>
      </c>
      <c r="V33" s="216">
        <f>+'Urb MCS'!V100</f>
        <v>0</v>
      </c>
      <c r="W33" s="216">
        <v>0</v>
      </c>
      <c r="X33" s="216">
        <v>0</v>
      </c>
      <c r="Y33" s="269">
        <v>0</v>
      </c>
    </row>
    <row r="34" spans="2:25" ht="19" thickBot="1">
      <c r="B34" s="13" t="s">
        <v>120</v>
      </c>
      <c r="C34" s="6" t="s">
        <v>121</v>
      </c>
      <c r="D34" s="273">
        <v>70</v>
      </c>
      <c r="E34" s="231">
        <v>0</v>
      </c>
      <c r="F34" s="231">
        <v>0</v>
      </c>
      <c r="G34" s="231">
        <f>+'Urb MCS'!G101</f>
        <v>0</v>
      </c>
      <c r="H34" s="231">
        <f>+'Urb MCS'!H101</f>
        <v>0</v>
      </c>
      <c r="I34" s="231">
        <f>+'Urb MCS'!I101</f>
        <v>0</v>
      </c>
      <c r="J34" s="69">
        <f>+'Urb MCS'!J101</f>
        <v>70</v>
      </c>
      <c r="K34" s="69">
        <f>+'Urb MCS'!K101</f>
        <v>70</v>
      </c>
      <c r="L34" s="69">
        <f>+'Urb MCS'!L101</f>
        <v>70</v>
      </c>
      <c r="M34" s="69">
        <f>+'Urb MCS'!M101</f>
        <v>70</v>
      </c>
      <c r="N34" s="69">
        <f>+'Urb MCS'!N101</f>
        <v>70</v>
      </c>
      <c r="O34" s="69">
        <f>+'Urb MCS'!O101</f>
        <v>70</v>
      </c>
      <c r="P34" s="69">
        <f>+'Urb MCS'!P101</f>
        <v>70</v>
      </c>
      <c r="Q34" s="69">
        <f>+'Urb MCS'!Q101</f>
        <v>70</v>
      </c>
      <c r="R34" s="69">
        <f>+'Urb MCS'!R101</f>
        <v>70</v>
      </c>
      <c r="S34" s="69">
        <f>+'Urb MCS'!S101</f>
        <v>70</v>
      </c>
      <c r="T34" s="69">
        <f>+'Urb MCS'!T101</f>
        <v>70</v>
      </c>
      <c r="U34" s="69">
        <f>+'Urb MCS'!U101</f>
        <v>70</v>
      </c>
      <c r="V34" s="215">
        <f>+'Urb MCS'!V101</f>
        <v>0</v>
      </c>
      <c r="W34" s="215">
        <v>0</v>
      </c>
      <c r="X34" s="215">
        <v>0</v>
      </c>
      <c r="Y34" s="102">
        <v>0</v>
      </c>
    </row>
    <row r="35" spans="2:25" ht="19" thickBot="1">
      <c r="B35" s="13" t="s">
        <v>122</v>
      </c>
      <c r="C35" s="6" t="s">
        <v>123</v>
      </c>
      <c r="D35" s="270">
        <v>0</v>
      </c>
      <c r="E35" s="209">
        <v>0</v>
      </c>
      <c r="F35" s="209">
        <v>0</v>
      </c>
      <c r="G35" s="209">
        <f>+'Urb MCS'!G102</f>
        <v>0</v>
      </c>
      <c r="H35" s="209">
        <f>+'Urb MCS'!H102</f>
        <v>0</v>
      </c>
      <c r="I35" s="209">
        <f>+'Urb MCS'!I102</f>
        <v>0</v>
      </c>
      <c r="J35" s="209">
        <f>+'Urb MCS'!J102</f>
        <v>0</v>
      </c>
      <c r="K35" s="209">
        <f>+'Urb MCS'!K102</f>
        <v>0</v>
      </c>
      <c r="L35" s="209">
        <f>+'Urb MCS'!L102</f>
        <v>0</v>
      </c>
      <c r="M35" s="209">
        <f>+'Urb MCS'!M102</f>
        <v>0</v>
      </c>
      <c r="N35" s="209">
        <f>+'Urb MCS'!N102</f>
        <v>0</v>
      </c>
      <c r="O35" s="209">
        <f>+'Urb MCS'!O102</f>
        <v>0</v>
      </c>
      <c r="P35" s="209">
        <f>+'Urb MCS'!P102</f>
        <v>0</v>
      </c>
      <c r="Q35" s="209">
        <f>+'Urb MCS'!Q102</f>
        <v>0</v>
      </c>
      <c r="R35" s="209">
        <f>+'Urb MCS'!R102</f>
        <v>0</v>
      </c>
      <c r="S35" s="209">
        <f>+'Urb MCS'!S102</f>
        <v>0</v>
      </c>
      <c r="T35" s="209">
        <f>+'Urb MCS'!T102</f>
        <v>0</v>
      </c>
      <c r="U35" s="209">
        <f>+'Urb MCS'!U102</f>
        <v>0</v>
      </c>
      <c r="V35" s="216">
        <f>+'Urb MCS'!V102</f>
        <v>0</v>
      </c>
      <c r="W35" s="216">
        <v>0</v>
      </c>
      <c r="X35" s="216">
        <v>0</v>
      </c>
      <c r="Y35" s="269">
        <v>0</v>
      </c>
    </row>
    <row r="36" spans="2:25" ht="19" thickBot="1">
      <c r="B36" s="14" t="s">
        <v>124</v>
      </c>
      <c r="C36" s="15" t="s">
        <v>123</v>
      </c>
      <c r="D36" s="271">
        <v>0</v>
      </c>
      <c r="E36" s="213">
        <v>0</v>
      </c>
      <c r="F36" s="213">
        <v>0</v>
      </c>
      <c r="G36" s="213">
        <f>+'Urb MCS'!G103</f>
        <v>0</v>
      </c>
      <c r="H36" s="213">
        <f>+'Urb MCS'!H103</f>
        <v>0</v>
      </c>
      <c r="I36" s="213">
        <f>+'Urb MCS'!I103</f>
        <v>0</v>
      </c>
      <c r="J36" s="213">
        <f>+'Urb MCS'!J103</f>
        <v>0</v>
      </c>
      <c r="K36" s="217">
        <f>+'Urb MCS'!K103</f>
        <v>0</v>
      </c>
      <c r="L36" s="213">
        <f>+'Urb MCS'!L103</f>
        <v>0</v>
      </c>
      <c r="M36" s="213">
        <f>+'Urb MCS'!M103</f>
        <v>0</v>
      </c>
      <c r="N36" s="213">
        <f>+'Urb MCS'!N103</f>
        <v>0</v>
      </c>
      <c r="O36" s="213">
        <f>+'Urb MCS'!O103</f>
        <v>0</v>
      </c>
      <c r="P36" s="213">
        <f>+'Urb MCS'!P103</f>
        <v>0</v>
      </c>
      <c r="Q36" s="268">
        <f>+'Urb MCS'!Q103</f>
        <v>0</v>
      </c>
      <c r="R36" s="212">
        <f>+'Urb MCS'!R103</f>
        <v>0</v>
      </c>
      <c r="S36" s="213">
        <f>+'Urb MCS'!S103</f>
        <v>0</v>
      </c>
      <c r="T36" s="213">
        <f>+'Urb MCS'!T103</f>
        <v>0</v>
      </c>
      <c r="U36" s="213">
        <f>+'Urb MCS'!U103</f>
        <v>0</v>
      </c>
      <c r="V36" s="217">
        <f>+'Urb MCS'!V103</f>
        <v>0</v>
      </c>
      <c r="W36" s="217">
        <v>0</v>
      </c>
      <c r="X36" s="217">
        <v>0</v>
      </c>
      <c r="Y36" s="268">
        <v>0</v>
      </c>
    </row>
    <row r="37" spans="2:25" ht="20" thickBot="1">
      <c r="E37" s="257">
        <v>0</v>
      </c>
      <c r="F37" s="257">
        <v>0</v>
      </c>
      <c r="G37" s="257">
        <f>+'Urb MCS'!G104</f>
        <v>410</v>
      </c>
      <c r="H37" s="257">
        <f>+'Urb MCS'!H104</f>
        <v>550</v>
      </c>
      <c r="I37" s="257">
        <f>+'Urb MCS'!I104</f>
        <v>620</v>
      </c>
      <c r="J37" s="257">
        <f>+'Urb MCS'!J104</f>
        <v>690</v>
      </c>
      <c r="K37" s="257">
        <f>+'Urb MCS'!K104</f>
        <v>690</v>
      </c>
      <c r="L37" s="257">
        <f>+'Urb MCS'!L104</f>
        <v>690</v>
      </c>
      <c r="M37" s="257">
        <f>+'Urb MCS'!M104</f>
        <v>690</v>
      </c>
      <c r="N37" s="203">
        <f>+'Urb MCS'!N104</f>
        <v>690</v>
      </c>
      <c r="O37" s="259">
        <f>+'Urb MCS'!O104</f>
        <v>760</v>
      </c>
      <c r="P37" s="259">
        <f>+'Urb MCS'!P104</f>
        <v>810</v>
      </c>
      <c r="Q37" s="259">
        <f>+'Urb MCS'!Q104</f>
        <v>810</v>
      </c>
      <c r="R37" s="259">
        <f>+'Urb MCS'!R104</f>
        <v>910</v>
      </c>
      <c r="S37" s="259">
        <f>+'Urb MCS'!S104</f>
        <v>910</v>
      </c>
      <c r="T37" s="259">
        <f>+'Urb MCS'!T104</f>
        <v>910</v>
      </c>
      <c r="U37" s="259">
        <f>+'Urb MCS'!U104</f>
        <v>910</v>
      </c>
      <c r="V37" s="258">
        <f>+'Urb MCS'!V104</f>
        <v>570</v>
      </c>
      <c r="W37" s="203">
        <v>0</v>
      </c>
      <c r="X37" s="258">
        <v>0</v>
      </c>
      <c r="Y37" s="203">
        <v>0</v>
      </c>
    </row>
    <row r="40" spans="2:25">
      <c r="V40" s="583">
        <f>AVERAGE(G37:U37)</f>
        <v>736.66666666666663</v>
      </c>
    </row>
  </sheetData>
  <mergeCells count="3">
    <mergeCell ref="E2:M2"/>
    <mergeCell ref="N2:Y2"/>
    <mergeCell ref="E4:Y4"/>
  </mergeCells>
  <conditionalFormatting sqref="E5:Y36">
    <cfRule type="cellIs" dxfId="8" priority="1" operator="between">
      <formula>30</formula>
      <formula>70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460EC-220C-E346-A3FF-B68A2CA57BFC}">
  <dimension ref="B1:Y19"/>
  <sheetViews>
    <sheetView topLeftCell="E1" workbookViewId="0">
      <pane ySplit="3" topLeftCell="A4" activePane="bottomLeft" state="frozen"/>
      <selection pane="bottomLeft" activeCell="W20" sqref="W20"/>
    </sheetView>
  </sheetViews>
  <sheetFormatPr baseColWidth="10" defaultRowHeight="16"/>
  <cols>
    <col min="1" max="1" width="4.5" customWidth="1"/>
    <col min="2" max="2" width="26.5" customWidth="1"/>
    <col min="3" max="3" width="62.1640625" customWidth="1"/>
  </cols>
  <sheetData>
    <row r="1" spans="2:25" ht="17" thickBot="1"/>
    <row r="2" spans="2:25" ht="23" thickBot="1">
      <c r="E2" s="514">
        <v>2025</v>
      </c>
      <c r="F2" s="515"/>
      <c r="G2" s="515"/>
      <c r="H2" s="515"/>
      <c r="I2" s="515"/>
      <c r="J2" s="515"/>
      <c r="K2" s="515"/>
      <c r="L2" s="515"/>
      <c r="M2" s="516"/>
      <c r="N2" s="514">
        <v>2026</v>
      </c>
      <c r="O2" s="515"/>
      <c r="P2" s="515"/>
      <c r="Q2" s="515"/>
      <c r="R2" s="515"/>
      <c r="S2" s="515"/>
      <c r="T2" s="515"/>
      <c r="U2" s="515"/>
      <c r="V2" s="515"/>
      <c r="W2" s="515"/>
      <c r="X2" s="515"/>
      <c r="Y2" s="516"/>
    </row>
    <row r="3" spans="2:25" s="118" customFormat="1" ht="17" thickBot="1">
      <c r="E3" s="239" t="s">
        <v>389</v>
      </c>
      <c r="F3" s="125" t="s">
        <v>390</v>
      </c>
      <c r="G3" s="114" t="s">
        <v>379</v>
      </c>
      <c r="H3" s="115" t="s">
        <v>380</v>
      </c>
      <c r="I3" s="115" t="s">
        <v>381</v>
      </c>
      <c r="J3" s="115" t="s">
        <v>382</v>
      </c>
      <c r="K3" s="115" t="s">
        <v>383</v>
      </c>
      <c r="L3" s="115" t="s">
        <v>384</v>
      </c>
      <c r="M3" s="116" t="s">
        <v>385</v>
      </c>
      <c r="N3" s="114" t="s">
        <v>386</v>
      </c>
      <c r="O3" s="115" t="s">
        <v>387</v>
      </c>
      <c r="P3" s="115" t="s">
        <v>388</v>
      </c>
      <c r="Q3" s="115" t="s">
        <v>389</v>
      </c>
      <c r="R3" s="115" t="s">
        <v>390</v>
      </c>
      <c r="S3" s="115" t="s">
        <v>379</v>
      </c>
      <c r="T3" s="115" t="s">
        <v>380</v>
      </c>
      <c r="U3" s="115" t="s">
        <v>381</v>
      </c>
      <c r="V3" s="117" t="s">
        <v>382</v>
      </c>
      <c r="W3" s="239" t="s">
        <v>383</v>
      </c>
      <c r="X3" s="125" t="s">
        <v>384</v>
      </c>
      <c r="Y3" s="240" t="s">
        <v>385</v>
      </c>
    </row>
    <row r="4" spans="2:25" ht="20" thickBot="1">
      <c r="B4" s="9" t="s">
        <v>125</v>
      </c>
      <c r="C4" s="32" t="s">
        <v>126</v>
      </c>
      <c r="D4" s="33" t="s">
        <v>2</v>
      </c>
      <c r="E4" s="564" t="s">
        <v>391</v>
      </c>
      <c r="F4" s="565"/>
      <c r="G4" s="565"/>
      <c r="H4" s="565"/>
      <c r="I4" s="565"/>
      <c r="J4" s="565"/>
      <c r="K4" s="565"/>
      <c r="L4" s="565"/>
      <c r="M4" s="565"/>
      <c r="N4" s="565"/>
      <c r="O4" s="565"/>
      <c r="P4" s="565"/>
      <c r="Q4" s="565"/>
      <c r="R4" s="565"/>
      <c r="S4" s="565"/>
      <c r="T4" s="565"/>
      <c r="U4" s="565"/>
      <c r="V4" s="565"/>
      <c r="W4" s="565"/>
      <c r="X4" s="565"/>
      <c r="Y4" s="565"/>
    </row>
    <row r="5" spans="2:25" ht="19" thickBot="1">
      <c r="B5" s="34">
        <v>105</v>
      </c>
      <c r="C5" s="29" t="s">
        <v>127</v>
      </c>
      <c r="D5" s="329">
        <v>0</v>
      </c>
      <c r="E5" s="209" cm="1">
        <f t="array" ref="E5:E16">+'Urb MCS'!E107:E118</f>
        <v>0</v>
      </c>
      <c r="F5" s="209" cm="1">
        <f t="array" ref="F5:F16">+'Urb MCS'!F107:F118</f>
        <v>0</v>
      </c>
      <c r="G5" s="209">
        <f>+'Urb MCS'!G107</f>
        <v>0</v>
      </c>
      <c r="H5" s="209">
        <f>+'Urb MCS'!H107</f>
        <v>0</v>
      </c>
      <c r="I5" s="209">
        <f>+'Urb MCS'!I107</f>
        <v>0</v>
      </c>
      <c r="J5" s="209">
        <f>+'Urb MCS'!J107</f>
        <v>0</v>
      </c>
      <c r="K5" s="209">
        <f>+'Urb MCS'!K107</f>
        <v>0</v>
      </c>
      <c r="L5" s="209">
        <f>+'Urb MCS'!L107</f>
        <v>0</v>
      </c>
      <c r="M5" s="209">
        <f>+'Urb MCS'!M107</f>
        <v>0</v>
      </c>
      <c r="N5" s="209">
        <f>+'Urb MCS'!N107</f>
        <v>0</v>
      </c>
      <c r="O5" s="209">
        <f>+'Urb MCS'!O107</f>
        <v>0</v>
      </c>
      <c r="P5" s="209">
        <f>+'Urb MCS'!P107</f>
        <v>0</v>
      </c>
      <c r="Q5" s="209">
        <f>+'Urb MCS'!Q107</f>
        <v>0</v>
      </c>
      <c r="R5" s="209">
        <f>+'Urb MCS'!R107</f>
        <v>0</v>
      </c>
      <c r="S5" s="209">
        <f>+'Urb MCS'!S107</f>
        <v>0</v>
      </c>
      <c r="T5" s="209">
        <f>+'Urb MCS'!T107</f>
        <v>0</v>
      </c>
      <c r="U5" s="209">
        <f>+'Urb MCS'!U107</f>
        <v>0</v>
      </c>
      <c r="V5" s="216">
        <f>+'Urb MCS'!V107</f>
        <v>0</v>
      </c>
      <c r="W5" s="216" cm="1">
        <f t="array" ref="W5:W16">+'Urb MCS'!X107:X118</f>
        <v>0</v>
      </c>
      <c r="X5" s="269" cm="1">
        <f t="array" ref="X5:X16">+'Urb MCS'!Y107:Y118</f>
        <v>0</v>
      </c>
      <c r="Y5" s="282" cm="1">
        <f t="array" ref="Y5:Y16">+'Urb MCS'!Z107:Z118</f>
        <v>0</v>
      </c>
    </row>
    <row r="6" spans="2:25" ht="19" thickBot="1">
      <c r="B6" s="35">
        <v>106</v>
      </c>
      <c r="C6" s="31" t="s">
        <v>128</v>
      </c>
      <c r="D6" s="330">
        <v>70</v>
      </c>
      <c r="E6" s="69">
        <v>0</v>
      </c>
      <c r="F6" s="69">
        <v>0</v>
      </c>
      <c r="G6" s="69">
        <f>+'Urb MCS'!G108</f>
        <v>70</v>
      </c>
      <c r="H6" s="69">
        <f>+'Urb MCS'!H108</f>
        <v>70</v>
      </c>
      <c r="I6" s="69">
        <f>+'Urb MCS'!I108</f>
        <v>70</v>
      </c>
      <c r="J6" s="69">
        <f>+'Urb MCS'!J108</f>
        <v>70</v>
      </c>
      <c r="K6" s="69">
        <f>+'Urb MCS'!K108</f>
        <v>70</v>
      </c>
      <c r="L6" s="69">
        <f>+'Urb MCS'!L108</f>
        <v>70</v>
      </c>
      <c r="M6" s="69">
        <f>+'Urb MCS'!M108</f>
        <v>70</v>
      </c>
      <c r="N6" s="69">
        <f>+'Urb MCS'!N108</f>
        <v>70</v>
      </c>
      <c r="O6" s="69">
        <f>+'Urb MCS'!O108</f>
        <v>70</v>
      </c>
      <c r="P6" s="69">
        <f>+'Urb MCS'!P108</f>
        <v>70</v>
      </c>
      <c r="Q6" s="69">
        <f>+'Urb MCS'!Q108</f>
        <v>70</v>
      </c>
      <c r="R6" s="69">
        <f>+'Urb MCS'!R108</f>
        <v>70</v>
      </c>
      <c r="S6" s="69">
        <f>+'Urb MCS'!S108</f>
        <v>70</v>
      </c>
      <c r="T6" s="69">
        <f>+'Urb MCS'!T108</f>
        <v>70</v>
      </c>
      <c r="U6" s="69">
        <f>+'Urb MCS'!U108</f>
        <v>70</v>
      </c>
      <c r="V6" s="215">
        <f>+'Urb MCS'!V108</f>
        <v>70</v>
      </c>
      <c r="W6" s="215">
        <v>0</v>
      </c>
      <c r="X6" s="102">
        <v>0</v>
      </c>
      <c r="Y6" s="283">
        <v>0</v>
      </c>
    </row>
    <row r="7" spans="2:25" ht="19" thickBot="1">
      <c r="B7" s="35">
        <v>120</v>
      </c>
      <c r="C7" s="31" t="s">
        <v>129</v>
      </c>
      <c r="D7" s="330">
        <v>70</v>
      </c>
      <c r="E7" s="69">
        <v>0</v>
      </c>
      <c r="F7" s="69">
        <v>0</v>
      </c>
      <c r="G7" s="69">
        <f>+'Urb MCS'!G109</f>
        <v>70</v>
      </c>
      <c r="H7" s="69">
        <f>+'Urb MCS'!H109</f>
        <v>70</v>
      </c>
      <c r="I7" s="69">
        <f>+'Urb MCS'!I109</f>
        <v>70</v>
      </c>
      <c r="J7" s="69">
        <f>+'Urb MCS'!J109</f>
        <v>70</v>
      </c>
      <c r="K7" s="69">
        <f>+'Urb MCS'!K109</f>
        <v>70</v>
      </c>
      <c r="L7" s="69">
        <f>+'Urb MCS'!L109</f>
        <v>70</v>
      </c>
      <c r="M7" s="69">
        <f>+'Urb MCS'!M109</f>
        <v>70</v>
      </c>
      <c r="N7" s="69">
        <f>+'Urb MCS'!N109</f>
        <v>70</v>
      </c>
      <c r="O7" s="69">
        <f>+'Urb MCS'!O109</f>
        <v>70</v>
      </c>
      <c r="P7" s="69">
        <f>+'Urb MCS'!P109</f>
        <v>70</v>
      </c>
      <c r="Q7" s="69">
        <f>+'Urb MCS'!Q109</f>
        <v>70</v>
      </c>
      <c r="R7" s="69">
        <f>+'Urb MCS'!R109</f>
        <v>70</v>
      </c>
      <c r="S7" s="69">
        <f>+'Urb MCS'!S109</f>
        <v>70</v>
      </c>
      <c r="T7" s="69">
        <f>+'Urb MCS'!T109</f>
        <v>70</v>
      </c>
      <c r="U7" s="69">
        <f>+'Urb MCS'!U109</f>
        <v>70</v>
      </c>
      <c r="V7" s="215">
        <f>+'Urb MCS'!V109</f>
        <v>70</v>
      </c>
      <c r="W7" s="215">
        <v>70</v>
      </c>
      <c r="X7" s="102">
        <v>70</v>
      </c>
      <c r="Y7" s="283">
        <v>70</v>
      </c>
    </row>
    <row r="8" spans="2:25" ht="19" thickBot="1">
      <c r="B8" s="35">
        <v>121</v>
      </c>
      <c r="C8" s="31" t="s">
        <v>130</v>
      </c>
      <c r="D8" s="330">
        <v>70</v>
      </c>
      <c r="E8" s="69">
        <v>0</v>
      </c>
      <c r="F8" s="69">
        <v>0</v>
      </c>
      <c r="G8" s="69">
        <f>+'Urb MCS'!G110</f>
        <v>70</v>
      </c>
      <c r="H8" s="69">
        <f>+'Urb MCS'!H110</f>
        <v>70</v>
      </c>
      <c r="I8" s="69">
        <f>+'Urb MCS'!I110</f>
        <v>70</v>
      </c>
      <c r="J8" s="69">
        <f>+'Urb MCS'!J110</f>
        <v>70</v>
      </c>
      <c r="K8" s="69">
        <f>+'Urb MCS'!K110</f>
        <v>70</v>
      </c>
      <c r="L8" s="69">
        <f>+'Urb MCS'!L110</f>
        <v>70</v>
      </c>
      <c r="M8" s="69">
        <f>+'Urb MCS'!M110</f>
        <v>70</v>
      </c>
      <c r="N8" s="69">
        <f>+'Urb MCS'!N110</f>
        <v>70</v>
      </c>
      <c r="O8" s="69">
        <f>+'Urb MCS'!O110</f>
        <v>70</v>
      </c>
      <c r="P8" s="69">
        <f>+'Urb MCS'!P110</f>
        <v>70</v>
      </c>
      <c r="Q8" s="69">
        <f>+'Urb MCS'!Q110</f>
        <v>70</v>
      </c>
      <c r="R8" s="69">
        <f>+'Urb MCS'!R110</f>
        <v>70</v>
      </c>
      <c r="S8" s="69">
        <f>+'Urb MCS'!S110</f>
        <v>70</v>
      </c>
      <c r="T8" s="69">
        <f>+'Urb MCS'!T110</f>
        <v>70</v>
      </c>
      <c r="U8" s="69">
        <f>+'Urb MCS'!U110</f>
        <v>70</v>
      </c>
      <c r="V8" s="215">
        <f>+'Urb MCS'!V110</f>
        <v>0</v>
      </c>
      <c r="W8" s="215">
        <v>0</v>
      </c>
      <c r="X8" s="102">
        <v>0</v>
      </c>
      <c r="Y8" s="283">
        <v>0</v>
      </c>
    </row>
    <row r="9" spans="2:25" ht="19" thickBot="1">
      <c r="B9" s="35">
        <v>134</v>
      </c>
      <c r="C9" s="31" t="s">
        <v>131</v>
      </c>
      <c r="D9" s="330">
        <v>70</v>
      </c>
      <c r="E9" s="69">
        <v>0</v>
      </c>
      <c r="F9" s="69">
        <v>70</v>
      </c>
      <c r="G9" s="69">
        <f>+'Urb MCS'!G111</f>
        <v>70</v>
      </c>
      <c r="H9" s="69">
        <f>+'Urb MCS'!H111</f>
        <v>70</v>
      </c>
      <c r="I9" s="69">
        <f>+'Urb MCS'!I111</f>
        <v>70</v>
      </c>
      <c r="J9" s="69">
        <f>+'Urb MCS'!J111</f>
        <v>70</v>
      </c>
      <c r="K9" s="69">
        <f>+'Urb MCS'!K111</f>
        <v>70</v>
      </c>
      <c r="L9" s="69">
        <f>+'Urb MCS'!L111</f>
        <v>70</v>
      </c>
      <c r="M9" s="69">
        <f>+'Urb MCS'!M111</f>
        <v>70</v>
      </c>
      <c r="N9" s="69">
        <f>+'Urb MCS'!N111</f>
        <v>70</v>
      </c>
      <c r="O9" s="69">
        <f>+'Urb MCS'!O111</f>
        <v>70</v>
      </c>
      <c r="P9" s="69">
        <f>+'Urb MCS'!P111</f>
        <v>70</v>
      </c>
      <c r="Q9" s="69">
        <f>+'Urb MCS'!Q111</f>
        <v>70</v>
      </c>
      <c r="R9" s="69">
        <f>+'Urb MCS'!R111</f>
        <v>70</v>
      </c>
      <c r="S9" s="69">
        <f>+'Urb MCS'!S111</f>
        <v>70</v>
      </c>
      <c r="T9" s="69">
        <f>+'Urb MCS'!T111</f>
        <v>70</v>
      </c>
      <c r="U9" s="69">
        <f>+'Urb MCS'!U111</f>
        <v>70</v>
      </c>
      <c r="V9" s="215">
        <f>+'Urb MCS'!V111</f>
        <v>70</v>
      </c>
      <c r="W9" s="215">
        <v>70</v>
      </c>
      <c r="X9" s="102">
        <v>0</v>
      </c>
      <c r="Y9" s="283">
        <v>0</v>
      </c>
    </row>
    <row r="10" spans="2:25" ht="19" thickBot="1">
      <c r="B10" s="35">
        <v>135</v>
      </c>
      <c r="C10" s="31"/>
      <c r="D10" s="331">
        <v>0</v>
      </c>
      <c r="E10" s="209">
        <v>0</v>
      </c>
      <c r="F10" s="209">
        <v>0</v>
      </c>
      <c r="G10" s="209">
        <f>+'Urb MCS'!G112</f>
        <v>0</v>
      </c>
      <c r="H10" s="209">
        <f>+'Urb MCS'!H112</f>
        <v>0</v>
      </c>
      <c r="I10" s="209">
        <f>+'Urb MCS'!I112</f>
        <v>0</v>
      </c>
      <c r="J10" s="209">
        <f>+'Urb MCS'!J112</f>
        <v>0</v>
      </c>
      <c r="K10" s="209">
        <f>+'Urb MCS'!K112</f>
        <v>0</v>
      </c>
      <c r="L10" s="209">
        <f>+'Urb MCS'!L112</f>
        <v>0</v>
      </c>
      <c r="M10" s="209">
        <f>+'Urb MCS'!M112</f>
        <v>0</v>
      </c>
      <c r="N10" s="209">
        <f>+'Urb MCS'!N112</f>
        <v>0</v>
      </c>
      <c r="O10" s="209">
        <f>+'Urb MCS'!O112</f>
        <v>0</v>
      </c>
      <c r="P10" s="209">
        <f>+'Urb MCS'!P112</f>
        <v>0</v>
      </c>
      <c r="Q10" s="209">
        <f>+'Urb MCS'!Q112</f>
        <v>0</v>
      </c>
      <c r="R10" s="209">
        <f>+'Urb MCS'!R112</f>
        <v>0</v>
      </c>
      <c r="S10" s="209">
        <f>+'Urb MCS'!S112</f>
        <v>0</v>
      </c>
      <c r="T10" s="209">
        <f>+'Urb MCS'!T112</f>
        <v>0</v>
      </c>
      <c r="U10" s="209">
        <f>+'Urb MCS'!U112</f>
        <v>0</v>
      </c>
      <c r="V10" s="216">
        <f>+'Urb MCS'!V112</f>
        <v>0</v>
      </c>
      <c r="W10" s="216">
        <v>0</v>
      </c>
      <c r="X10" s="269">
        <v>0</v>
      </c>
      <c r="Y10" s="282">
        <v>0</v>
      </c>
    </row>
    <row r="11" spans="2:25" ht="19" thickBot="1">
      <c r="B11" s="35">
        <v>148</v>
      </c>
      <c r="C11" s="31" t="s">
        <v>132</v>
      </c>
      <c r="D11" s="330">
        <v>70</v>
      </c>
      <c r="E11" s="69">
        <v>0</v>
      </c>
      <c r="F11" s="69">
        <v>0</v>
      </c>
      <c r="G11" s="69">
        <f>+'Urb MCS'!G113</f>
        <v>70</v>
      </c>
      <c r="H11" s="69">
        <f>+'Urb MCS'!H113</f>
        <v>70</v>
      </c>
      <c r="I11" s="69">
        <f>+'Urb MCS'!I113</f>
        <v>70</v>
      </c>
      <c r="J11" s="69">
        <f>+'Urb MCS'!J113</f>
        <v>70</v>
      </c>
      <c r="K11" s="69">
        <f>+'Urb MCS'!K113</f>
        <v>70</v>
      </c>
      <c r="L11" s="69">
        <f>+'Urb MCS'!L113</f>
        <v>70</v>
      </c>
      <c r="M11" s="69">
        <f>+'Urb MCS'!M113</f>
        <v>70</v>
      </c>
      <c r="N11" s="69">
        <f>+'Urb MCS'!N113</f>
        <v>70</v>
      </c>
      <c r="O11" s="69">
        <f>+'Urb MCS'!O113</f>
        <v>70</v>
      </c>
      <c r="P11" s="69">
        <f>+'Urb MCS'!P113</f>
        <v>70</v>
      </c>
      <c r="Q11" s="69">
        <f>+'Urb MCS'!Q113</f>
        <v>70</v>
      </c>
      <c r="R11" s="69">
        <f>+'Urb MCS'!R113</f>
        <v>70</v>
      </c>
      <c r="S11" s="69">
        <f>+'Urb MCS'!S113</f>
        <v>70</v>
      </c>
      <c r="T11" s="69">
        <f>+'Urb MCS'!T113</f>
        <v>70</v>
      </c>
      <c r="U11" s="69">
        <f>+'Urb MCS'!U113</f>
        <v>70</v>
      </c>
      <c r="V11" s="215">
        <f>+'Urb MCS'!V113</f>
        <v>70</v>
      </c>
      <c r="W11" s="215">
        <v>0</v>
      </c>
      <c r="X11" s="102">
        <v>0</v>
      </c>
      <c r="Y11" s="283">
        <v>0</v>
      </c>
    </row>
    <row r="12" spans="2:25" ht="19" thickBot="1">
      <c r="B12" s="35">
        <v>149</v>
      </c>
      <c r="C12" s="31" t="s">
        <v>133</v>
      </c>
      <c r="D12" s="330">
        <v>70</v>
      </c>
      <c r="E12" s="94">
        <v>0</v>
      </c>
      <c r="F12" s="94">
        <v>0</v>
      </c>
      <c r="G12" s="94">
        <f>+'Urb MCS'!G114</f>
        <v>0</v>
      </c>
      <c r="H12" s="69">
        <f>+'Urb MCS'!H114</f>
        <v>70</v>
      </c>
      <c r="I12" s="69">
        <f>+'Urb MCS'!I114</f>
        <v>70</v>
      </c>
      <c r="J12" s="69">
        <f>+'Urb MCS'!J114</f>
        <v>70</v>
      </c>
      <c r="K12" s="69">
        <f>+'Urb MCS'!K114</f>
        <v>70</v>
      </c>
      <c r="L12" s="69">
        <f>+'Urb MCS'!L114</f>
        <v>70</v>
      </c>
      <c r="M12" s="69">
        <f>+'Urb MCS'!M114</f>
        <v>70</v>
      </c>
      <c r="N12" s="69">
        <f>+'Urb MCS'!N114</f>
        <v>70</v>
      </c>
      <c r="O12" s="69">
        <f>+'Urb MCS'!O114</f>
        <v>70</v>
      </c>
      <c r="P12" s="69">
        <f>+'Urb MCS'!P114</f>
        <v>70</v>
      </c>
      <c r="Q12" s="69">
        <f>+'Urb MCS'!Q114</f>
        <v>70</v>
      </c>
      <c r="R12" s="69">
        <f>+'Urb MCS'!R114</f>
        <v>70</v>
      </c>
      <c r="S12" s="69">
        <f>+'Urb MCS'!S114</f>
        <v>70</v>
      </c>
      <c r="T12" s="69">
        <f>+'Urb MCS'!T114</f>
        <v>70</v>
      </c>
      <c r="U12" s="69">
        <f>+'Urb MCS'!U114</f>
        <v>70</v>
      </c>
      <c r="V12" s="215">
        <f>+'Urb MCS'!V114</f>
        <v>70</v>
      </c>
      <c r="W12" s="215">
        <v>0</v>
      </c>
      <c r="X12" s="102">
        <v>0</v>
      </c>
      <c r="Y12" s="283">
        <v>0</v>
      </c>
    </row>
    <row r="13" spans="2:25" ht="19" thickBot="1">
      <c r="B13" s="35">
        <v>160</v>
      </c>
      <c r="C13" s="31" t="s">
        <v>134</v>
      </c>
      <c r="D13" s="330">
        <v>70</v>
      </c>
      <c r="E13" s="97">
        <v>0</v>
      </c>
      <c r="F13" s="97">
        <v>0</v>
      </c>
      <c r="G13" s="97">
        <v>0</v>
      </c>
      <c r="H13" s="69">
        <f>+'Urb MCS'!H115</f>
        <v>70</v>
      </c>
      <c r="I13" s="69">
        <f>+'Urb MCS'!I115</f>
        <v>70</v>
      </c>
      <c r="J13" s="69">
        <f>+'Urb MCS'!J115</f>
        <v>70</v>
      </c>
      <c r="K13" s="69">
        <f>+'Urb MCS'!K115</f>
        <v>70</v>
      </c>
      <c r="L13" s="69">
        <f>+'Urb MCS'!L115</f>
        <v>70</v>
      </c>
      <c r="M13" s="69">
        <f>+'Urb MCS'!M115</f>
        <v>70</v>
      </c>
      <c r="N13" s="69">
        <f>+'Urb MCS'!N115</f>
        <v>70</v>
      </c>
      <c r="O13" s="69">
        <f>+'Urb MCS'!O115</f>
        <v>70</v>
      </c>
      <c r="P13" s="69">
        <f>+'Urb MCS'!P115</f>
        <v>70</v>
      </c>
      <c r="Q13" s="69">
        <f>+'Urb MCS'!Q115</f>
        <v>70</v>
      </c>
      <c r="R13" s="69">
        <f>+'Urb MCS'!R115</f>
        <v>70</v>
      </c>
      <c r="S13" s="69">
        <f>+'Urb MCS'!S115</f>
        <v>70</v>
      </c>
      <c r="T13" s="69">
        <f>+'Urb MCS'!T115</f>
        <v>70</v>
      </c>
      <c r="U13" s="69">
        <f>+'Urb MCS'!U115</f>
        <v>70</v>
      </c>
      <c r="V13" s="215">
        <f>+'Urb MCS'!V115</f>
        <v>70</v>
      </c>
      <c r="W13" s="215">
        <v>0</v>
      </c>
      <c r="X13" s="102">
        <v>0</v>
      </c>
      <c r="Y13" s="283">
        <v>0</v>
      </c>
    </row>
    <row r="14" spans="2:25" ht="19" thickBot="1">
      <c r="B14" s="35">
        <v>174</v>
      </c>
      <c r="C14" s="31" t="s">
        <v>135</v>
      </c>
      <c r="D14" s="330">
        <v>70</v>
      </c>
      <c r="E14" s="69">
        <v>0</v>
      </c>
      <c r="F14" s="69">
        <v>0</v>
      </c>
      <c r="G14" s="69">
        <f>+'Urb MCS'!G116</f>
        <v>0</v>
      </c>
      <c r="H14" s="69">
        <f>+'Urb MCS'!H116</f>
        <v>0</v>
      </c>
      <c r="I14" s="69">
        <f>+'Urb MCS'!I116</f>
        <v>70</v>
      </c>
      <c r="J14" s="69">
        <f>+'Urb MCS'!J116</f>
        <v>70</v>
      </c>
      <c r="K14" s="69">
        <f>+'Urb MCS'!K116</f>
        <v>70</v>
      </c>
      <c r="L14" s="69">
        <f>+'Urb MCS'!L116</f>
        <v>70</v>
      </c>
      <c r="M14" s="69">
        <f>+'Urb MCS'!M116</f>
        <v>70</v>
      </c>
      <c r="N14" s="69">
        <f>+'Urb MCS'!N116</f>
        <v>70</v>
      </c>
      <c r="O14" s="69">
        <f>+'Urb MCS'!O116</f>
        <v>70</v>
      </c>
      <c r="P14" s="69">
        <f>+'Urb MCS'!P116</f>
        <v>70</v>
      </c>
      <c r="Q14" s="69">
        <f>+'Urb MCS'!Q116</f>
        <v>70</v>
      </c>
      <c r="R14" s="209">
        <f>+'Urb MCS'!R116</f>
        <v>0</v>
      </c>
      <c r="S14" s="209">
        <f>+'Urb MCS'!S116</f>
        <v>0</v>
      </c>
      <c r="T14" s="209">
        <f>+'Urb MCS'!T116</f>
        <v>0</v>
      </c>
      <c r="U14" s="209">
        <f>+'Urb MCS'!U116</f>
        <v>0</v>
      </c>
      <c r="V14" s="216">
        <f>+'Urb MCS'!V116</f>
        <v>0</v>
      </c>
      <c r="W14" s="216">
        <v>0</v>
      </c>
      <c r="X14" s="269">
        <v>0</v>
      </c>
      <c r="Y14" s="282">
        <v>0</v>
      </c>
    </row>
    <row r="15" spans="2:25" ht="19" thickBot="1">
      <c r="B15" s="36">
        <v>179</v>
      </c>
      <c r="C15" s="37" t="s">
        <v>413</v>
      </c>
      <c r="D15" s="332">
        <v>70</v>
      </c>
      <c r="E15" s="94">
        <v>0</v>
      </c>
      <c r="F15" s="94">
        <v>0</v>
      </c>
      <c r="G15" s="94">
        <f>+'Urb MCS'!G117</f>
        <v>70</v>
      </c>
      <c r="H15" s="99">
        <f>+'Urb MCS'!H117</f>
        <v>70</v>
      </c>
      <c r="I15" s="94">
        <f>+'Urb MCS'!I117</f>
        <v>70</v>
      </c>
      <c r="J15" s="94">
        <f>+'Urb MCS'!J117</f>
        <v>70</v>
      </c>
      <c r="K15" s="94">
        <f>+'Urb MCS'!K117</f>
        <v>70</v>
      </c>
      <c r="L15" s="94">
        <f>+'Urb MCS'!L117</f>
        <v>70</v>
      </c>
      <c r="M15" s="94">
        <f>+'Urb MCS'!M117</f>
        <v>70</v>
      </c>
      <c r="N15" s="94">
        <f>+'Urb MCS'!N117</f>
        <v>70</v>
      </c>
      <c r="O15" s="94">
        <f>+'Urb MCS'!O117</f>
        <v>70</v>
      </c>
      <c r="P15" s="94">
        <f>+'Urb MCS'!P117</f>
        <v>70</v>
      </c>
      <c r="Q15" s="94">
        <f>+'Urb MCS'!Q117</f>
        <v>70</v>
      </c>
      <c r="R15" s="94">
        <f>+'Urb MCS'!R117</f>
        <v>70</v>
      </c>
      <c r="S15" s="94">
        <f>+'Urb MCS'!S117</f>
        <v>70</v>
      </c>
      <c r="T15" s="101">
        <f>+'Urb MCS'!T117</f>
        <v>70</v>
      </c>
      <c r="U15" s="100">
        <f>+'Urb MCS'!U117</f>
        <v>0</v>
      </c>
      <c r="V15" s="99">
        <f>+'Urb MCS'!V117</f>
        <v>0</v>
      </c>
      <c r="W15" s="99">
        <v>0</v>
      </c>
      <c r="X15" s="101">
        <v>0</v>
      </c>
      <c r="Y15" s="284">
        <v>0</v>
      </c>
    </row>
    <row r="16" spans="2:25" ht="20" thickBot="1">
      <c r="E16" s="257">
        <v>0</v>
      </c>
      <c r="F16" s="257">
        <v>70</v>
      </c>
      <c r="G16" s="257">
        <f>+'Urb MCS'!G118</f>
        <v>420</v>
      </c>
      <c r="H16" s="257">
        <f>+'Urb MCS'!H118</f>
        <v>560</v>
      </c>
      <c r="I16" s="257">
        <f>+'Urb MCS'!I118</f>
        <v>630</v>
      </c>
      <c r="J16" s="257">
        <f>+'Urb MCS'!J118</f>
        <v>630</v>
      </c>
      <c r="K16" s="257">
        <f>+'Urb MCS'!K118</f>
        <v>630</v>
      </c>
      <c r="L16" s="257">
        <f>+'Urb MCS'!L118</f>
        <v>630</v>
      </c>
      <c r="M16" s="257">
        <f>+'Urb MCS'!M118</f>
        <v>630</v>
      </c>
      <c r="N16" s="203">
        <f>+'Urb MCS'!N118</f>
        <v>630</v>
      </c>
      <c r="O16" s="259">
        <f>+'Urb MCS'!O118</f>
        <v>630</v>
      </c>
      <c r="P16" s="259">
        <f>+'Urb MCS'!P118</f>
        <v>630</v>
      </c>
      <c r="Q16" s="259">
        <f>+'Urb MCS'!Q118</f>
        <v>630</v>
      </c>
      <c r="R16" s="259">
        <f>+'Urb MCS'!R118</f>
        <v>560</v>
      </c>
      <c r="S16" s="259">
        <f>+'Urb MCS'!S118</f>
        <v>560</v>
      </c>
      <c r="T16" s="259">
        <f>+'Urb MCS'!T118</f>
        <v>560</v>
      </c>
      <c r="U16" s="259">
        <f>+'Urb MCS'!U118</f>
        <v>490</v>
      </c>
      <c r="V16" s="258">
        <f>+'Urb MCS'!V118</f>
        <v>420</v>
      </c>
      <c r="W16" s="257">
        <v>140</v>
      </c>
      <c r="X16" s="203">
        <v>70</v>
      </c>
      <c r="Y16" s="259">
        <v>70</v>
      </c>
    </row>
    <row r="19" spans="23:23">
      <c r="W19">
        <f>AVERAGE(G16:U16)</f>
        <v>588</v>
      </c>
    </row>
  </sheetData>
  <mergeCells count="3">
    <mergeCell ref="E2:M2"/>
    <mergeCell ref="N2:Y2"/>
    <mergeCell ref="E4:Y4"/>
  </mergeCells>
  <conditionalFormatting sqref="E5:V12 E14:V15">
    <cfRule type="cellIs" dxfId="7" priority="3" operator="between">
      <formula>30</formula>
      <formula>70</formula>
    </cfRule>
  </conditionalFormatting>
  <conditionalFormatting sqref="H13:V13">
    <cfRule type="cellIs" dxfId="6" priority="5" operator="between">
      <formula>30</formula>
      <formula>70</formula>
    </cfRule>
  </conditionalFormatting>
  <conditionalFormatting sqref="W5:Y15">
    <cfRule type="cellIs" dxfId="5" priority="1" operator="between">
      <formula>30</formula>
      <formula>70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D368E-3A69-8C42-8A1E-E2E19201E9B2}">
  <dimension ref="B1:Y80"/>
  <sheetViews>
    <sheetView topLeftCell="E1" zoomScaleNormal="100" workbookViewId="0">
      <pane ySplit="3" topLeftCell="A65" activePane="bottomLeft" state="frozen"/>
      <selection pane="bottomLeft" activeCell="V81" sqref="V81"/>
    </sheetView>
  </sheetViews>
  <sheetFormatPr baseColWidth="10" defaultRowHeight="18"/>
  <cols>
    <col min="1" max="1" width="3" customWidth="1"/>
    <col min="2" max="2" width="23.83203125" style="38" customWidth="1"/>
    <col min="3" max="3" width="67.5" style="38" customWidth="1"/>
    <col min="4" max="6" width="12" style="38" customWidth="1"/>
    <col min="22" max="22" width="12.33203125" customWidth="1"/>
    <col min="23" max="23" width="11.5" customWidth="1"/>
    <col min="24" max="24" width="11.6640625" customWidth="1"/>
    <col min="25" max="25" width="12.1640625" customWidth="1"/>
  </cols>
  <sheetData>
    <row r="1" spans="2:25" ht="19" thickBot="1"/>
    <row r="2" spans="2:25" ht="23" thickBot="1">
      <c r="E2" s="514">
        <v>2025</v>
      </c>
      <c r="F2" s="515"/>
      <c r="G2" s="515"/>
      <c r="H2" s="515"/>
      <c r="I2" s="515"/>
      <c r="J2" s="515"/>
      <c r="K2" s="515"/>
      <c r="L2" s="515"/>
      <c r="M2" s="516"/>
      <c r="N2" s="514">
        <v>2026</v>
      </c>
      <c r="O2" s="515"/>
      <c r="P2" s="515"/>
      <c r="Q2" s="515"/>
      <c r="R2" s="515"/>
      <c r="S2" s="515"/>
      <c r="T2" s="515"/>
      <c r="U2" s="515"/>
      <c r="V2" s="515"/>
      <c r="W2" s="515"/>
      <c r="X2" s="515"/>
      <c r="Y2" s="516"/>
    </row>
    <row r="3" spans="2:25" s="123" customFormat="1" ht="19" thickBot="1">
      <c r="B3" s="119"/>
      <c r="C3" s="119"/>
      <c r="D3" s="119"/>
      <c r="E3" s="120" t="s">
        <v>389</v>
      </c>
      <c r="F3" s="120" t="s">
        <v>390</v>
      </c>
      <c r="G3" s="120" t="s">
        <v>379</v>
      </c>
      <c r="H3" s="121" t="s">
        <v>380</v>
      </c>
      <c r="I3" s="121" t="s">
        <v>381</v>
      </c>
      <c r="J3" s="121" t="s">
        <v>382</v>
      </c>
      <c r="K3" s="121" t="s">
        <v>383</v>
      </c>
      <c r="L3" s="121" t="s">
        <v>384</v>
      </c>
      <c r="M3" s="122" t="s">
        <v>385</v>
      </c>
      <c r="N3" s="285" t="s">
        <v>386</v>
      </c>
      <c r="O3" s="286" t="s">
        <v>387</v>
      </c>
      <c r="P3" s="286" t="s">
        <v>388</v>
      </c>
      <c r="Q3" s="286" t="s">
        <v>389</v>
      </c>
      <c r="R3" s="286" t="s">
        <v>390</v>
      </c>
      <c r="S3" s="286" t="s">
        <v>379</v>
      </c>
      <c r="T3" s="286" t="s">
        <v>380</v>
      </c>
      <c r="U3" s="286" t="s">
        <v>381</v>
      </c>
      <c r="V3" s="287" t="s">
        <v>382</v>
      </c>
      <c r="W3" s="288" t="s">
        <v>383</v>
      </c>
      <c r="X3" s="290" t="s">
        <v>384</v>
      </c>
      <c r="Y3" s="289" t="s">
        <v>385</v>
      </c>
    </row>
    <row r="4" spans="2:25" ht="20" thickBot="1">
      <c r="B4" s="40" t="s">
        <v>136</v>
      </c>
      <c r="C4" s="41" t="s">
        <v>137</v>
      </c>
      <c r="D4" s="39" t="s">
        <v>2</v>
      </c>
      <c r="E4" s="505" t="s">
        <v>391</v>
      </c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  <c r="U4" s="506"/>
      <c r="V4" s="506"/>
      <c r="W4" s="506"/>
      <c r="X4" s="506"/>
      <c r="Y4" s="506"/>
    </row>
    <row r="5" spans="2:25">
      <c r="B5" s="46" t="s">
        <v>138</v>
      </c>
      <c r="C5" s="42" t="s">
        <v>139</v>
      </c>
      <c r="D5" s="580">
        <v>300</v>
      </c>
      <c r="E5" s="577">
        <f>+'Urb MCS'!E121</f>
        <v>0</v>
      </c>
      <c r="F5" s="577">
        <f>+'Urb MCS'!F121</f>
        <v>0</v>
      </c>
      <c r="G5" s="561">
        <f>+'Urb MCS'!G121</f>
        <v>700</v>
      </c>
      <c r="H5" s="561">
        <f>+'Urb MCS'!H121</f>
        <v>700</v>
      </c>
      <c r="I5" s="561">
        <f>+'Urb MCS'!I121</f>
        <v>300</v>
      </c>
      <c r="J5" s="561">
        <f>+'Urb MCS'!J121</f>
        <v>300</v>
      </c>
      <c r="K5" s="561">
        <f>+'Urb MCS'!K121</f>
        <v>300</v>
      </c>
      <c r="L5" s="561">
        <f>+'Urb MCS'!L121</f>
        <v>300</v>
      </c>
      <c r="M5" s="561">
        <f>+'Urb MCS'!M121</f>
        <v>300</v>
      </c>
      <c r="N5" s="561">
        <f>+'Urb MCS'!N121</f>
        <v>300</v>
      </c>
      <c r="O5" s="561">
        <f>+'Urb MCS'!O121</f>
        <v>300</v>
      </c>
      <c r="P5" s="561">
        <f>+'Urb MCS'!P121</f>
        <v>300</v>
      </c>
      <c r="Q5" s="561">
        <f>+'Urb MCS'!Q121</f>
        <v>300</v>
      </c>
      <c r="R5" s="561">
        <f>+'Urb MCS'!R121</f>
        <v>300</v>
      </c>
      <c r="S5" s="561">
        <f>+'Urb MCS'!S121</f>
        <v>300</v>
      </c>
      <c r="T5" s="561">
        <f>+'Urb MCS'!T121</f>
        <v>300</v>
      </c>
      <c r="U5" s="561">
        <f>+'Urb MCS'!U121</f>
        <v>300</v>
      </c>
      <c r="V5" s="569">
        <f>+'Urb MCS'!V121</f>
        <v>0</v>
      </c>
      <c r="W5" s="569"/>
      <c r="X5" s="569"/>
      <c r="Y5" s="566"/>
    </row>
    <row r="6" spans="2:25">
      <c r="B6" s="47" t="s">
        <v>140</v>
      </c>
      <c r="C6" s="43" t="s">
        <v>141</v>
      </c>
      <c r="D6" s="559"/>
      <c r="E6" s="578"/>
      <c r="F6" s="578"/>
      <c r="G6" s="562"/>
      <c r="H6" s="562"/>
      <c r="I6" s="562"/>
      <c r="J6" s="562"/>
      <c r="K6" s="562"/>
      <c r="L6" s="562"/>
      <c r="M6" s="562"/>
      <c r="N6" s="562"/>
      <c r="O6" s="562"/>
      <c r="P6" s="562"/>
      <c r="Q6" s="562"/>
      <c r="R6" s="562"/>
      <c r="S6" s="562"/>
      <c r="T6" s="562"/>
      <c r="U6" s="562"/>
      <c r="V6" s="570"/>
      <c r="W6" s="570"/>
      <c r="X6" s="570"/>
      <c r="Y6" s="567"/>
    </row>
    <row r="7" spans="2:25">
      <c r="B7" s="47" t="s">
        <v>142</v>
      </c>
      <c r="C7" s="43" t="s">
        <v>143</v>
      </c>
      <c r="D7" s="559"/>
      <c r="E7" s="578"/>
      <c r="F7" s="578"/>
      <c r="G7" s="562"/>
      <c r="H7" s="562"/>
      <c r="I7" s="562"/>
      <c r="J7" s="562"/>
      <c r="K7" s="562"/>
      <c r="L7" s="562"/>
      <c r="M7" s="562"/>
      <c r="N7" s="562"/>
      <c r="O7" s="562"/>
      <c r="P7" s="562"/>
      <c r="Q7" s="562"/>
      <c r="R7" s="562"/>
      <c r="S7" s="562"/>
      <c r="T7" s="562"/>
      <c r="U7" s="562"/>
      <c r="V7" s="570"/>
      <c r="W7" s="570"/>
      <c r="X7" s="570"/>
      <c r="Y7" s="567"/>
    </row>
    <row r="8" spans="2:25">
      <c r="B8" s="47" t="s">
        <v>144</v>
      </c>
      <c r="C8" s="43" t="s">
        <v>141</v>
      </c>
      <c r="D8" s="559"/>
      <c r="E8" s="578"/>
      <c r="F8" s="578"/>
      <c r="G8" s="562"/>
      <c r="H8" s="562"/>
      <c r="I8" s="562"/>
      <c r="J8" s="562"/>
      <c r="K8" s="562"/>
      <c r="L8" s="562"/>
      <c r="M8" s="562"/>
      <c r="N8" s="562"/>
      <c r="O8" s="562"/>
      <c r="P8" s="562"/>
      <c r="Q8" s="562"/>
      <c r="R8" s="562"/>
      <c r="S8" s="562"/>
      <c r="T8" s="562"/>
      <c r="U8" s="562"/>
      <c r="V8" s="570"/>
      <c r="W8" s="570"/>
      <c r="X8" s="570"/>
      <c r="Y8" s="567"/>
    </row>
    <row r="9" spans="2:25">
      <c r="B9" s="47" t="s">
        <v>145</v>
      </c>
      <c r="C9" s="43" t="s">
        <v>146</v>
      </c>
      <c r="D9" s="559"/>
      <c r="E9" s="578"/>
      <c r="F9" s="578"/>
      <c r="G9" s="562"/>
      <c r="H9" s="562"/>
      <c r="I9" s="562"/>
      <c r="J9" s="562"/>
      <c r="K9" s="562"/>
      <c r="L9" s="562"/>
      <c r="M9" s="562"/>
      <c r="N9" s="562"/>
      <c r="O9" s="562"/>
      <c r="P9" s="562"/>
      <c r="Q9" s="562"/>
      <c r="R9" s="562"/>
      <c r="S9" s="562"/>
      <c r="T9" s="562"/>
      <c r="U9" s="562"/>
      <c r="V9" s="570"/>
      <c r="W9" s="570"/>
      <c r="X9" s="570"/>
      <c r="Y9" s="567"/>
    </row>
    <row r="10" spans="2:25">
      <c r="B10" s="47" t="s">
        <v>147</v>
      </c>
      <c r="C10" s="43" t="s">
        <v>148</v>
      </c>
      <c r="D10" s="559"/>
      <c r="E10" s="578"/>
      <c r="F10" s="578"/>
      <c r="G10" s="562"/>
      <c r="H10" s="562"/>
      <c r="I10" s="562"/>
      <c r="J10" s="562"/>
      <c r="K10" s="562"/>
      <c r="L10" s="562"/>
      <c r="M10" s="562"/>
      <c r="N10" s="562"/>
      <c r="O10" s="562"/>
      <c r="P10" s="562"/>
      <c r="Q10" s="562"/>
      <c r="R10" s="562"/>
      <c r="S10" s="562"/>
      <c r="T10" s="562"/>
      <c r="U10" s="562"/>
      <c r="V10" s="570"/>
      <c r="W10" s="570"/>
      <c r="X10" s="570"/>
      <c r="Y10" s="567"/>
    </row>
    <row r="11" spans="2:25">
      <c r="B11" s="47" t="s">
        <v>149</v>
      </c>
      <c r="C11" s="43" t="s">
        <v>150</v>
      </c>
      <c r="D11" s="559"/>
      <c r="E11" s="578"/>
      <c r="F11" s="578"/>
      <c r="G11" s="562"/>
      <c r="H11" s="562"/>
      <c r="I11" s="562"/>
      <c r="J11" s="562"/>
      <c r="K11" s="562"/>
      <c r="L11" s="562"/>
      <c r="M11" s="562"/>
      <c r="N11" s="562"/>
      <c r="O11" s="562"/>
      <c r="P11" s="562"/>
      <c r="Q11" s="562"/>
      <c r="R11" s="562"/>
      <c r="S11" s="562"/>
      <c r="T11" s="562"/>
      <c r="U11" s="562"/>
      <c r="V11" s="570"/>
      <c r="W11" s="570"/>
      <c r="X11" s="570"/>
      <c r="Y11" s="567"/>
    </row>
    <row r="12" spans="2:25">
      <c r="B12" s="47" t="s">
        <v>151</v>
      </c>
      <c r="C12" s="43" t="s">
        <v>152</v>
      </c>
      <c r="D12" s="559"/>
      <c r="E12" s="578"/>
      <c r="F12" s="578"/>
      <c r="G12" s="562"/>
      <c r="H12" s="562"/>
      <c r="I12" s="562"/>
      <c r="J12" s="562"/>
      <c r="K12" s="562"/>
      <c r="L12" s="562"/>
      <c r="M12" s="562"/>
      <c r="N12" s="562"/>
      <c r="O12" s="562"/>
      <c r="P12" s="562"/>
      <c r="Q12" s="562"/>
      <c r="R12" s="562"/>
      <c r="S12" s="562"/>
      <c r="T12" s="562"/>
      <c r="U12" s="562"/>
      <c r="V12" s="570"/>
      <c r="W12" s="570"/>
      <c r="X12" s="570"/>
      <c r="Y12" s="567"/>
    </row>
    <row r="13" spans="2:25">
      <c r="B13" s="47" t="s">
        <v>153</v>
      </c>
      <c r="C13" s="43" t="s">
        <v>154</v>
      </c>
      <c r="D13" s="559"/>
      <c r="E13" s="578"/>
      <c r="F13" s="578"/>
      <c r="G13" s="562"/>
      <c r="H13" s="562"/>
      <c r="I13" s="562"/>
      <c r="J13" s="562"/>
      <c r="K13" s="562"/>
      <c r="L13" s="562"/>
      <c r="M13" s="562"/>
      <c r="N13" s="562"/>
      <c r="O13" s="562"/>
      <c r="P13" s="562"/>
      <c r="Q13" s="562"/>
      <c r="R13" s="562"/>
      <c r="S13" s="562"/>
      <c r="T13" s="562"/>
      <c r="U13" s="562"/>
      <c r="V13" s="570"/>
      <c r="W13" s="570"/>
      <c r="X13" s="570"/>
      <c r="Y13" s="567"/>
    </row>
    <row r="14" spans="2:25" ht="19" thickBot="1">
      <c r="B14" s="47" t="s">
        <v>155</v>
      </c>
      <c r="C14" s="43" t="s">
        <v>156</v>
      </c>
      <c r="D14" s="573"/>
      <c r="E14" s="579"/>
      <c r="F14" s="579"/>
      <c r="G14" s="563"/>
      <c r="H14" s="563"/>
      <c r="I14" s="563"/>
      <c r="J14" s="563"/>
      <c r="K14" s="563"/>
      <c r="L14" s="563"/>
      <c r="M14" s="563"/>
      <c r="N14" s="563"/>
      <c r="O14" s="563"/>
      <c r="P14" s="563"/>
      <c r="Q14" s="563"/>
      <c r="R14" s="563"/>
      <c r="S14" s="563"/>
      <c r="T14" s="563"/>
      <c r="U14" s="563"/>
      <c r="V14" s="571"/>
      <c r="W14" s="571"/>
      <c r="X14" s="571"/>
      <c r="Y14" s="568"/>
    </row>
    <row r="15" spans="2:25" ht="19" thickBot="1">
      <c r="B15" s="47">
        <v>312</v>
      </c>
      <c r="C15" s="43" t="s">
        <v>157</v>
      </c>
      <c r="D15" s="296">
        <v>0</v>
      </c>
      <c r="E15" s="209">
        <f>+'Urb MCS'!E131</f>
        <v>0</v>
      </c>
      <c r="F15" s="209">
        <f>+'Urb MCS'!F131</f>
        <v>0</v>
      </c>
      <c r="G15" s="209">
        <f>+'Urb MCS'!G131</f>
        <v>0</v>
      </c>
      <c r="H15" s="209">
        <f>+'Urb MCS'!H131</f>
        <v>0</v>
      </c>
      <c r="I15" s="209">
        <f>+'Urb MCS'!I131</f>
        <v>0</v>
      </c>
      <c r="J15" s="209">
        <f>+'Urb MCS'!J131</f>
        <v>0</v>
      </c>
      <c r="K15" s="209">
        <f>+'Urb MCS'!K131</f>
        <v>0</v>
      </c>
      <c r="L15" s="209">
        <f>+'Urb MCS'!L131</f>
        <v>0</v>
      </c>
      <c r="M15" s="209">
        <f>+'Urb MCS'!M131</f>
        <v>0</v>
      </c>
      <c r="N15" s="209">
        <f>+'Urb MCS'!N131</f>
        <v>0</v>
      </c>
      <c r="O15" s="209">
        <f>+'Urb MCS'!O131</f>
        <v>0</v>
      </c>
      <c r="P15" s="209">
        <f>+'Urb MCS'!P131</f>
        <v>0</v>
      </c>
      <c r="Q15" s="209">
        <f>+'Urb MCS'!Q131</f>
        <v>0</v>
      </c>
      <c r="R15" s="209">
        <f>+'Urb MCS'!R131</f>
        <v>0</v>
      </c>
      <c r="S15" s="209">
        <f>+'Urb MCS'!S131</f>
        <v>0</v>
      </c>
      <c r="T15" s="209">
        <f>+'Urb MCS'!T131</f>
        <v>0</v>
      </c>
      <c r="U15" s="209">
        <f>+'Urb MCS'!U131</f>
        <v>0</v>
      </c>
      <c r="V15" s="216">
        <f>+'Urb MCS'!V131</f>
        <v>0</v>
      </c>
      <c r="W15" s="216"/>
      <c r="X15" s="216"/>
      <c r="Y15" s="269"/>
    </row>
    <row r="16" spans="2:25" ht="19" thickBot="1">
      <c r="B16" s="47">
        <v>330</v>
      </c>
      <c r="C16" s="43" t="s">
        <v>22</v>
      </c>
      <c r="D16" s="296">
        <v>0</v>
      </c>
      <c r="E16" s="209">
        <f>+'Urb MCS'!E132</f>
        <v>0</v>
      </c>
      <c r="F16" s="209">
        <f>+'Urb MCS'!F132</f>
        <v>0</v>
      </c>
      <c r="G16" s="209">
        <f>+'Urb MCS'!G132</f>
        <v>0</v>
      </c>
      <c r="H16" s="209">
        <f>+'Urb MCS'!H132</f>
        <v>0</v>
      </c>
      <c r="I16" s="209">
        <f>+'Urb MCS'!I132</f>
        <v>0</v>
      </c>
      <c r="J16" s="209">
        <f>+'Urb MCS'!J132</f>
        <v>0</v>
      </c>
      <c r="K16" s="209">
        <f>+'Urb MCS'!K132</f>
        <v>0</v>
      </c>
      <c r="L16" s="209">
        <f>+'Urb MCS'!L132</f>
        <v>0</v>
      </c>
      <c r="M16" s="209">
        <f>+'Urb MCS'!M132</f>
        <v>0</v>
      </c>
      <c r="N16" s="209">
        <f>+'Urb MCS'!N132</f>
        <v>0</v>
      </c>
      <c r="O16" s="209">
        <f>+'Urb MCS'!O132</f>
        <v>0</v>
      </c>
      <c r="P16" s="209">
        <f>+'Urb MCS'!P132</f>
        <v>0</v>
      </c>
      <c r="Q16" s="209">
        <f>+'Urb MCS'!Q132</f>
        <v>0</v>
      </c>
      <c r="R16" s="209">
        <f>+'Urb MCS'!R132</f>
        <v>0</v>
      </c>
      <c r="S16" s="209">
        <f>+'Urb MCS'!S132</f>
        <v>0</v>
      </c>
      <c r="T16" s="209">
        <f>+'Urb MCS'!T132</f>
        <v>0</v>
      </c>
      <c r="U16" s="209">
        <f>+'Urb MCS'!U132</f>
        <v>0</v>
      </c>
      <c r="V16" s="216">
        <f>+'Urb MCS'!V132</f>
        <v>0</v>
      </c>
      <c r="W16" s="216"/>
      <c r="X16" s="216"/>
      <c r="Y16" s="269"/>
    </row>
    <row r="17" spans="2:25" ht="19" thickBot="1">
      <c r="B17" s="47">
        <v>356</v>
      </c>
      <c r="C17" s="44" t="s">
        <v>158</v>
      </c>
      <c r="D17" s="297">
        <v>1770</v>
      </c>
      <c r="E17" s="159">
        <f>+'Urb MCS'!E133</f>
        <v>1060</v>
      </c>
      <c r="F17" s="159">
        <f>+'Urb MCS'!F133</f>
        <v>1060</v>
      </c>
      <c r="G17" s="159">
        <f>+'Urb MCS'!G133</f>
        <v>1040</v>
      </c>
      <c r="H17" s="159">
        <f>+'Urb MCS'!H133</f>
        <v>1000</v>
      </c>
      <c r="I17" s="159">
        <f>+'Urb MCS'!I133</f>
        <v>1040</v>
      </c>
      <c r="J17" s="159">
        <f>+'Urb MCS'!J133</f>
        <v>1040</v>
      </c>
      <c r="K17" s="159">
        <f>+'Urb MCS'!K133</f>
        <v>1040</v>
      </c>
      <c r="L17" s="159">
        <f>+'Urb MCS'!L133</f>
        <v>1040</v>
      </c>
      <c r="M17" s="159">
        <f>+'Urb MCS'!M133</f>
        <v>1040</v>
      </c>
      <c r="N17" s="159">
        <f>+'Urb MCS'!N133</f>
        <v>1200</v>
      </c>
      <c r="O17" s="159">
        <f>+'Urb MCS'!O133</f>
        <v>1770</v>
      </c>
      <c r="P17" s="159">
        <f>+'Urb MCS'!P133</f>
        <v>1770</v>
      </c>
      <c r="Q17" s="159">
        <f>+'Urb MCS'!Q133</f>
        <v>1770</v>
      </c>
      <c r="R17" s="159">
        <f>+'Urb MCS'!R133</f>
        <v>1770</v>
      </c>
      <c r="S17" s="159">
        <f>+'Urb MCS'!S133</f>
        <v>1770</v>
      </c>
      <c r="T17" s="159">
        <f>+'Urb MCS'!T133</f>
        <v>1770</v>
      </c>
      <c r="U17" s="159">
        <f>+'Urb MCS'!U133</f>
        <v>1770</v>
      </c>
      <c r="V17" s="215">
        <f>+'Urb MCS'!V133</f>
        <v>0</v>
      </c>
      <c r="W17" s="215"/>
      <c r="X17" s="215"/>
      <c r="Y17" s="102"/>
    </row>
    <row r="18" spans="2:25">
      <c r="B18" s="47" t="s">
        <v>159</v>
      </c>
      <c r="C18" s="43" t="s">
        <v>160</v>
      </c>
      <c r="D18" s="572">
        <v>300</v>
      </c>
      <c r="E18" s="577">
        <f>+'Urb MCS'!E134</f>
        <v>0</v>
      </c>
      <c r="F18" s="577">
        <f>+'Urb MCS'!F134</f>
        <v>0</v>
      </c>
      <c r="G18" s="577">
        <f>+'Urb MCS'!G134</f>
        <v>0</v>
      </c>
      <c r="H18" s="561">
        <f>+'Urb MCS'!H134</f>
        <v>540</v>
      </c>
      <c r="I18" s="561">
        <f>+'Urb MCS'!I134</f>
        <v>540</v>
      </c>
      <c r="J18" s="561">
        <f>+'Urb MCS'!J134</f>
        <v>540</v>
      </c>
      <c r="K18" s="561">
        <f>+'Urb MCS'!K134</f>
        <v>540</v>
      </c>
      <c r="L18" s="561">
        <f>+'Urb MCS'!L134</f>
        <v>540</v>
      </c>
      <c r="M18" s="561">
        <f>+'Urb MCS'!M134</f>
        <v>540</v>
      </c>
      <c r="N18" s="561">
        <f>+'Urb MCS'!N134</f>
        <v>300</v>
      </c>
      <c r="O18" s="561">
        <f>+'Urb MCS'!O134</f>
        <v>300</v>
      </c>
      <c r="P18" s="561">
        <f>+'Urb MCS'!P134</f>
        <v>300</v>
      </c>
      <c r="Q18" s="561">
        <f>+'Urb MCS'!Q134</f>
        <v>300</v>
      </c>
      <c r="R18" s="561">
        <f>+'Urb MCS'!R134</f>
        <v>300</v>
      </c>
      <c r="S18" s="561">
        <f>+'Urb MCS'!S134</f>
        <v>300</v>
      </c>
      <c r="T18" s="561">
        <f>+'Urb MCS'!T134</f>
        <v>300</v>
      </c>
      <c r="U18" s="561">
        <f>+'Urb MCS'!U134</f>
        <v>300</v>
      </c>
      <c r="V18" s="574">
        <f>+'Urb MCS'!V134</f>
        <v>300</v>
      </c>
      <c r="W18" s="569"/>
      <c r="X18" s="569"/>
      <c r="Y18" s="566"/>
    </row>
    <row r="19" spans="2:25">
      <c r="B19" s="47" t="s">
        <v>161</v>
      </c>
      <c r="C19" s="43" t="s">
        <v>162</v>
      </c>
      <c r="D19" s="559"/>
      <c r="E19" s="578"/>
      <c r="F19" s="578"/>
      <c r="G19" s="578"/>
      <c r="H19" s="562"/>
      <c r="I19" s="562"/>
      <c r="J19" s="562"/>
      <c r="K19" s="562"/>
      <c r="L19" s="562"/>
      <c r="M19" s="562"/>
      <c r="N19" s="562"/>
      <c r="O19" s="562"/>
      <c r="P19" s="562"/>
      <c r="Q19" s="562"/>
      <c r="R19" s="562"/>
      <c r="S19" s="562"/>
      <c r="T19" s="562"/>
      <c r="U19" s="562"/>
      <c r="V19" s="575"/>
      <c r="W19" s="570"/>
      <c r="X19" s="570"/>
      <c r="Y19" s="567"/>
    </row>
    <row r="20" spans="2:25">
      <c r="B20" s="47" t="s">
        <v>163</v>
      </c>
      <c r="C20" s="43" t="s">
        <v>164</v>
      </c>
      <c r="D20" s="559"/>
      <c r="E20" s="578"/>
      <c r="F20" s="578"/>
      <c r="G20" s="578"/>
      <c r="H20" s="562"/>
      <c r="I20" s="562"/>
      <c r="J20" s="562"/>
      <c r="K20" s="562"/>
      <c r="L20" s="562"/>
      <c r="M20" s="562"/>
      <c r="N20" s="562"/>
      <c r="O20" s="562"/>
      <c r="P20" s="562"/>
      <c r="Q20" s="562"/>
      <c r="R20" s="562"/>
      <c r="S20" s="562"/>
      <c r="T20" s="562"/>
      <c r="U20" s="562"/>
      <c r="V20" s="575"/>
      <c r="W20" s="570"/>
      <c r="X20" s="570"/>
      <c r="Y20" s="567"/>
    </row>
    <row r="21" spans="2:25">
      <c r="B21" s="47" t="s">
        <v>165</v>
      </c>
      <c r="C21" s="43" t="s">
        <v>166</v>
      </c>
      <c r="D21" s="559"/>
      <c r="E21" s="578"/>
      <c r="F21" s="578"/>
      <c r="G21" s="578"/>
      <c r="H21" s="562"/>
      <c r="I21" s="562"/>
      <c r="J21" s="562"/>
      <c r="K21" s="562"/>
      <c r="L21" s="562"/>
      <c r="M21" s="562"/>
      <c r="N21" s="562"/>
      <c r="O21" s="562"/>
      <c r="P21" s="562"/>
      <c r="Q21" s="562"/>
      <c r="R21" s="562"/>
      <c r="S21" s="562"/>
      <c r="T21" s="562"/>
      <c r="U21" s="562"/>
      <c r="V21" s="575"/>
      <c r="W21" s="570"/>
      <c r="X21" s="570"/>
      <c r="Y21" s="567"/>
    </row>
    <row r="22" spans="2:25">
      <c r="B22" s="47" t="s">
        <v>167</v>
      </c>
      <c r="C22" s="43" t="s">
        <v>168</v>
      </c>
      <c r="D22" s="559"/>
      <c r="E22" s="578"/>
      <c r="F22" s="578"/>
      <c r="G22" s="578"/>
      <c r="H22" s="562"/>
      <c r="I22" s="562"/>
      <c r="J22" s="562"/>
      <c r="K22" s="562"/>
      <c r="L22" s="562"/>
      <c r="M22" s="562"/>
      <c r="N22" s="562"/>
      <c r="O22" s="562"/>
      <c r="P22" s="562"/>
      <c r="Q22" s="562"/>
      <c r="R22" s="562"/>
      <c r="S22" s="562"/>
      <c r="T22" s="562"/>
      <c r="U22" s="562"/>
      <c r="V22" s="575"/>
      <c r="W22" s="570"/>
      <c r="X22" s="570"/>
      <c r="Y22" s="567"/>
    </row>
    <row r="23" spans="2:25">
      <c r="B23" s="47" t="s">
        <v>169</v>
      </c>
      <c r="C23" s="43" t="s">
        <v>170</v>
      </c>
      <c r="D23" s="559"/>
      <c r="E23" s="578"/>
      <c r="F23" s="578"/>
      <c r="G23" s="578"/>
      <c r="H23" s="562"/>
      <c r="I23" s="562"/>
      <c r="J23" s="562"/>
      <c r="K23" s="562"/>
      <c r="L23" s="562"/>
      <c r="M23" s="562"/>
      <c r="N23" s="562"/>
      <c r="O23" s="562"/>
      <c r="P23" s="562"/>
      <c r="Q23" s="562"/>
      <c r="R23" s="562"/>
      <c r="S23" s="562"/>
      <c r="T23" s="562"/>
      <c r="U23" s="562"/>
      <c r="V23" s="575"/>
      <c r="W23" s="570"/>
      <c r="X23" s="570"/>
      <c r="Y23" s="567"/>
    </row>
    <row r="24" spans="2:25">
      <c r="B24" s="47" t="s">
        <v>171</v>
      </c>
      <c r="C24" s="43" t="s">
        <v>172</v>
      </c>
      <c r="D24" s="559"/>
      <c r="E24" s="578"/>
      <c r="F24" s="578"/>
      <c r="G24" s="578"/>
      <c r="H24" s="562"/>
      <c r="I24" s="562"/>
      <c r="J24" s="562"/>
      <c r="K24" s="562"/>
      <c r="L24" s="562"/>
      <c r="M24" s="562"/>
      <c r="N24" s="562"/>
      <c r="O24" s="562"/>
      <c r="P24" s="562"/>
      <c r="Q24" s="562"/>
      <c r="R24" s="562"/>
      <c r="S24" s="562"/>
      <c r="T24" s="562"/>
      <c r="U24" s="562"/>
      <c r="V24" s="575"/>
      <c r="W24" s="570"/>
      <c r="X24" s="570"/>
      <c r="Y24" s="567"/>
    </row>
    <row r="25" spans="2:25">
      <c r="B25" s="47" t="s">
        <v>173</v>
      </c>
      <c r="C25" s="43" t="s">
        <v>174</v>
      </c>
      <c r="D25" s="559"/>
      <c r="E25" s="578"/>
      <c r="F25" s="578"/>
      <c r="G25" s="578"/>
      <c r="H25" s="562"/>
      <c r="I25" s="562"/>
      <c r="J25" s="562"/>
      <c r="K25" s="562"/>
      <c r="L25" s="562"/>
      <c r="M25" s="562"/>
      <c r="N25" s="562"/>
      <c r="O25" s="562"/>
      <c r="P25" s="562"/>
      <c r="Q25" s="562"/>
      <c r="R25" s="562"/>
      <c r="S25" s="562"/>
      <c r="T25" s="562"/>
      <c r="U25" s="562"/>
      <c r="V25" s="575"/>
      <c r="W25" s="570"/>
      <c r="X25" s="570"/>
      <c r="Y25" s="567"/>
    </row>
    <row r="26" spans="2:25">
      <c r="B26" s="47" t="s">
        <v>175</v>
      </c>
      <c r="C26" s="43" t="s">
        <v>176</v>
      </c>
      <c r="D26" s="559"/>
      <c r="E26" s="578"/>
      <c r="F26" s="578"/>
      <c r="G26" s="578"/>
      <c r="H26" s="562"/>
      <c r="I26" s="562"/>
      <c r="J26" s="562"/>
      <c r="K26" s="562"/>
      <c r="L26" s="562"/>
      <c r="M26" s="562"/>
      <c r="N26" s="562"/>
      <c r="O26" s="562"/>
      <c r="P26" s="562"/>
      <c r="Q26" s="562"/>
      <c r="R26" s="562"/>
      <c r="S26" s="562"/>
      <c r="T26" s="562"/>
      <c r="U26" s="562"/>
      <c r="V26" s="575"/>
      <c r="W26" s="570"/>
      <c r="X26" s="570"/>
      <c r="Y26" s="567"/>
    </row>
    <row r="27" spans="2:25" ht="19" thickBot="1">
      <c r="B27" s="47" t="s">
        <v>177</v>
      </c>
      <c r="C27" s="43" t="s">
        <v>178</v>
      </c>
      <c r="D27" s="573"/>
      <c r="E27" s="579"/>
      <c r="F27" s="579"/>
      <c r="G27" s="579"/>
      <c r="H27" s="563"/>
      <c r="I27" s="563"/>
      <c r="J27" s="563"/>
      <c r="K27" s="563"/>
      <c r="L27" s="563"/>
      <c r="M27" s="563"/>
      <c r="N27" s="563"/>
      <c r="O27" s="563"/>
      <c r="P27" s="563"/>
      <c r="Q27" s="563"/>
      <c r="R27" s="563"/>
      <c r="S27" s="563"/>
      <c r="T27" s="563"/>
      <c r="U27" s="563"/>
      <c r="V27" s="576"/>
      <c r="W27" s="571"/>
      <c r="X27" s="571"/>
      <c r="Y27" s="568"/>
    </row>
    <row r="28" spans="2:25">
      <c r="B28" s="47" t="s">
        <v>179</v>
      </c>
      <c r="C28" s="43" t="s">
        <v>180</v>
      </c>
      <c r="D28" s="572">
        <v>560</v>
      </c>
      <c r="E28" s="577">
        <f>+'Urb MCS'!E144</f>
        <v>0</v>
      </c>
      <c r="F28" s="577">
        <f>+'Urb MCS'!F144</f>
        <v>0</v>
      </c>
      <c r="G28" s="561">
        <f>+'Urb MCS'!G144</f>
        <v>560</v>
      </c>
      <c r="H28" s="561">
        <f>+'Urb MCS'!H144</f>
        <v>560</v>
      </c>
      <c r="I28" s="561">
        <f>+'Urb MCS'!I144</f>
        <v>560</v>
      </c>
      <c r="J28" s="561">
        <f>+'Urb MCS'!J144</f>
        <v>560</v>
      </c>
      <c r="K28" s="561">
        <f>+'Urb MCS'!K144</f>
        <v>560</v>
      </c>
      <c r="L28" s="561">
        <f>+'Urb MCS'!L144</f>
        <v>560</v>
      </c>
      <c r="M28" s="561">
        <f>+'Urb MCS'!M144</f>
        <v>560</v>
      </c>
      <c r="N28" s="561">
        <f>+'Urb MCS'!N144</f>
        <v>560</v>
      </c>
      <c r="O28" s="561">
        <f>+'Urb MCS'!O144</f>
        <v>560</v>
      </c>
      <c r="P28" s="561">
        <f>+'Urb MCS'!P144</f>
        <v>560</v>
      </c>
      <c r="Q28" s="561">
        <f>+'Urb MCS'!Q144</f>
        <v>560</v>
      </c>
      <c r="R28" s="561">
        <f>+'Urb MCS'!R144</f>
        <v>560</v>
      </c>
      <c r="S28" s="561">
        <f>+'Urb MCS'!S144</f>
        <v>560</v>
      </c>
      <c r="T28" s="561">
        <f>+'Urb MCS'!T144</f>
        <v>560</v>
      </c>
      <c r="U28" s="561">
        <f>+'Urb MCS'!U144</f>
        <v>560</v>
      </c>
      <c r="V28" s="569">
        <f>+'Urb MCS'!V144</f>
        <v>0</v>
      </c>
      <c r="W28" s="569"/>
      <c r="X28" s="569"/>
      <c r="Y28" s="566"/>
    </row>
    <row r="29" spans="2:25">
      <c r="B29" s="47" t="s">
        <v>181</v>
      </c>
      <c r="C29" s="43" t="s">
        <v>182</v>
      </c>
      <c r="D29" s="559"/>
      <c r="E29" s="578"/>
      <c r="F29" s="578"/>
      <c r="G29" s="562"/>
      <c r="H29" s="562"/>
      <c r="I29" s="562"/>
      <c r="J29" s="562"/>
      <c r="K29" s="562"/>
      <c r="L29" s="562"/>
      <c r="M29" s="562"/>
      <c r="N29" s="562"/>
      <c r="O29" s="562"/>
      <c r="P29" s="562"/>
      <c r="Q29" s="562"/>
      <c r="R29" s="562"/>
      <c r="S29" s="562"/>
      <c r="T29" s="562"/>
      <c r="U29" s="562"/>
      <c r="V29" s="570"/>
      <c r="W29" s="570"/>
      <c r="X29" s="570"/>
      <c r="Y29" s="567"/>
    </row>
    <row r="30" spans="2:25">
      <c r="B30" s="47" t="s">
        <v>183</v>
      </c>
      <c r="C30" s="43" t="s">
        <v>184</v>
      </c>
      <c r="D30" s="559"/>
      <c r="E30" s="578"/>
      <c r="F30" s="578"/>
      <c r="G30" s="562"/>
      <c r="H30" s="562"/>
      <c r="I30" s="562"/>
      <c r="J30" s="562"/>
      <c r="K30" s="562"/>
      <c r="L30" s="562"/>
      <c r="M30" s="562"/>
      <c r="N30" s="562"/>
      <c r="O30" s="562"/>
      <c r="P30" s="562"/>
      <c r="Q30" s="562"/>
      <c r="R30" s="562"/>
      <c r="S30" s="562"/>
      <c r="T30" s="562"/>
      <c r="U30" s="562"/>
      <c r="V30" s="570"/>
      <c r="W30" s="570"/>
      <c r="X30" s="570"/>
      <c r="Y30" s="567"/>
    </row>
    <row r="31" spans="2:25">
      <c r="B31" s="47" t="s">
        <v>185</v>
      </c>
      <c r="C31" s="43" t="s">
        <v>186</v>
      </c>
      <c r="D31" s="559"/>
      <c r="E31" s="578"/>
      <c r="F31" s="578"/>
      <c r="G31" s="562"/>
      <c r="H31" s="562"/>
      <c r="I31" s="562"/>
      <c r="J31" s="562"/>
      <c r="K31" s="562"/>
      <c r="L31" s="562"/>
      <c r="M31" s="562"/>
      <c r="N31" s="562"/>
      <c r="O31" s="562"/>
      <c r="P31" s="562"/>
      <c r="Q31" s="562"/>
      <c r="R31" s="562"/>
      <c r="S31" s="562"/>
      <c r="T31" s="562"/>
      <c r="U31" s="562"/>
      <c r="V31" s="570"/>
      <c r="W31" s="570"/>
      <c r="X31" s="570"/>
      <c r="Y31" s="567"/>
    </row>
    <row r="32" spans="2:25">
      <c r="B32" s="47" t="s">
        <v>187</v>
      </c>
      <c r="C32" s="43" t="s">
        <v>188</v>
      </c>
      <c r="D32" s="559"/>
      <c r="E32" s="578"/>
      <c r="F32" s="578"/>
      <c r="G32" s="562"/>
      <c r="H32" s="562"/>
      <c r="I32" s="562"/>
      <c r="J32" s="562"/>
      <c r="K32" s="562"/>
      <c r="L32" s="562"/>
      <c r="M32" s="562"/>
      <c r="N32" s="562"/>
      <c r="O32" s="562"/>
      <c r="P32" s="562"/>
      <c r="Q32" s="562"/>
      <c r="R32" s="562"/>
      <c r="S32" s="562"/>
      <c r="T32" s="562"/>
      <c r="U32" s="562"/>
      <c r="V32" s="570"/>
      <c r="W32" s="570"/>
      <c r="X32" s="570"/>
      <c r="Y32" s="567"/>
    </row>
    <row r="33" spans="2:25">
      <c r="B33" s="47" t="s">
        <v>189</v>
      </c>
      <c r="C33" s="43" t="s">
        <v>190</v>
      </c>
      <c r="D33" s="559"/>
      <c r="E33" s="578"/>
      <c r="F33" s="578"/>
      <c r="G33" s="562"/>
      <c r="H33" s="562"/>
      <c r="I33" s="562"/>
      <c r="J33" s="562"/>
      <c r="K33" s="562"/>
      <c r="L33" s="562"/>
      <c r="M33" s="562"/>
      <c r="N33" s="562"/>
      <c r="O33" s="562"/>
      <c r="P33" s="562"/>
      <c r="Q33" s="562"/>
      <c r="R33" s="562"/>
      <c r="S33" s="562"/>
      <c r="T33" s="562"/>
      <c r="U33" s="562"/>
      <c r="V33" s="570"/>
      <c r="W33" s="570"/>
      <c r="X33" s="570"/>
      <c r="Y33" s="567"/>
    </row>
    <row r="34" spans="2:25">
      <c r="B34" s="47" t="s">
        <v>191</v>
      </c>
      <c r="C34" s="43" t="s">
        <v>192</v>
      </c>
      <c r="D34" s="559"/>
      <c r="E34" s="578"/>
      <c r="F34" s="578"/>
      <c r="G34" s="562"/>
      <c r="H34" s="562"/>
      <c r="I34" s="562"/>
      <c r="J34" s="562"/>
      <c r="K34" s="562"/>
      <c r="L34" s="562"/>
      <c r="M34" s="562"/>
      <c r="N34" s="562"/>
      <c r="O34" s="562"/>
      <c r="P34" s="562"/>
      <c r="Q34" s="562"/>
      <c r="R34" s="562"/>
      <c r="S34" s="562"/>
      <c r="T34" s="562"/>
      <c r="U34" s="562"/>
      <c r="V34" s="570"/>
      <c r="W34" s="570"/>
      <c r="X34" s="570"/>
      <c r="Y34" s="567"/>
    </row>
    <row r="35" spans="2:25">
      <c r="B35" s="47" t="s">
        <v>193</v>
      </c>
      <c r="C35" s="43" t="s">
        <v>194</v>
      </c>
      <c r="D35" s="559"/>
      <c r="E35" s="578"/>
      <c r="F35" s="578"/>
      <c r="G35" s="562"/>
      <c r="H35" s="562"/>
      <c r="I35" s="562"/>
      <c r="J35" s="562"/>
      <c r="K35" s="562"/>
      <c r="L35" s="562"/>
      <c r="M35" s="562"/>
      <c r="N35" s="562"/>
      <c r="O35" s="562"/>
      <c r="P35" s="562"/>
      <c r="Q35" s="562"/>
      <c r="R35" s="562"/>
      <c r="S35" s="562"/>
      <c r="T35" s="562"/>
      <c r="U35" s="562"/>
      <c r="V35" s="570"/>
      <c r="W35" s="570"/>
      <c r="X35" s="570"/>
      <c r="Y35" s="567"/>
    </row>
    <row r="36" spans="2:25" ht="19" thickBot="1">
      <c r="B36" s="47" t="s">
        <v>195</v>
      </c>
      <c r="C36" s="43" t="s">
        <v>196</v>
      </c>
      <c r="D36" s="573"/>
      <c r="E36" s="579"/>
      <c r="F36" s="579"/>
      <c r="G36" s="563"/>
      <c r="H36" s="563"/>
      <c r="I36" s="563"/>
      <c r="J36" s="563"/>
      <c r="K36" s="563"/>
      <c r="L36" s="563"/>
      <c r="M36" s="563"/>
      <c r="N36" s="563"/>
      <c r="O36" s="563"/>
      <c r="P36" s="563"/>
      <c r="Q36" s="563"/>
      <c r="R36" s="563"/>
      <c r="S36" s="563"/>
      <c r="T36" s="563"/>
      <c r="U36" s="563"/>
      <c r="V36" s="571"/>
      <c r="W36" s="571"/>
      <c r="X36" s="571"/>
      <c r="Y36" s="568"/>
    </row>
    <row r="37" spans="2:25">
      <c r="B37" s="47" t="s">
        <v>197</v>
      </c>
      <c r="C37" s="43" t="s">
        <v>198</v>
      </c>
      <c r="D37" s="572">
        <v>300</v>
      </c>
      <c r="E37" s="577">
        <v>0</v>
      </c>
      <c r="F37" s="577">
        <f>+'Urb MCS'!F153</f>
        <v>0</v>
      </c>
      <c r="G37" s="561">
        <v>300</v>
      </c>
      <c r="H37" s="561">
        <f>+'Urb MCS'!H153</f>
        <v>300</v>
      </c>
      <c r="I37" s="561">
        <f>+'Urb MCS'!I153</f>
        <v>300</v>
      </c>
      <c r="J37" s="561">
        <f>+'Urb MCS'!J153</f>
        <v>300</v>
      </c>
      <c r="K37" s="561">
        <f>+'Urb MCS'!K153</f>
        <v>300</v>
      </c>
      <c r="L37" s="561">
        <f>+'Urb MCS'!L153</f>
        <v>300</v>
      </c>
      <c r="M37" s="561">
        <f>+'Urb MCS'!M153</f>
        <v>300</v>
      </c>
      <c r="N37" s="561">
        <f>+'Urb MCS'!N153</f>
        <v>300</v>
      </c>
      <c r="O37" s="561">
        <f>+'Urb MCS'!O153</f>
        <v>300</v>
      </c>
      <c r="P37" s="561">
        <f>+'Urb MCS'!P153</f>
        <v>300</v>
      </c>
      <c r="Q37" s="561">
        <f>+'Urb MCS'!Q153</f>
        <v>300</v>
      </c>
      <c r="R37" s="561">
        <f>+'Urb MCS'!R153</f>
        <v>300</v>
      </c>
      <c r="S37" s="561">
        <f>+'Urb MCS'!S153</f>
        <v>300</v>
      </c>
      <c r="T37" s="561">
        <f>+'Urb MCS'!T153</f>
        <v>300</v>
      </c>
      <c r="U37" s="561">
        <f>+'Urb MCS'!U153</f>
        <v>300</v>
      </c>
      <c r="V37" s="574">
        <f>+'Urb MCS'!V153</f>
        <v>300</v>
      </c>
      <c r="W37" s="569"/>
      <c r="X37" s="569"/>
      <c r="Y37" s="566"/>
    </row>
    <row r="38" spans="2:25">
      <c r="B38" s="47" t="s">
        <v>199</v>
      </c>
      <c r="C38" s="43" t="s">
        <v>200</v>
      </c>
      <c r="D38" s="559"/>
      <c r="E38" s="578"/>
      <c r="F38" s="578"/>
      <c r="G38" s="562"/>
      <c r="H38" s="562"/>
      <c r="I38" s="562"/>
      <c r="J38" s="562"/>
      <c r="K38" s="562"/>
      <c r="L38" s="562"/>
      <c r="M38" s="562"/>
      <c r="N38" s="562"/>
      <c r="O38" s="562"/>
      <c r="P38" s="562"/>
      <c r="Q38" s="562"/>
      <c r="R38" s="562"/>
      <c r="S38" s="562"/>
      <c r="T38" s="562"/>
      <c r="U38" s="562"/>
      <c r="V38" s="575"/>
      <c r="W38" s="570"/>
      <c r="X38" s="570"/>
      <c r="Y38" s="567"/>
    </row>
    <row r="39" spans="2:25">
      <c r="B39" s="47" t="s">
        <v>201</v>
      </c>
      <c r="C39" s="43" t="s">
        <v>202</v>
      </c>
      <c r="D39" s="559"/>
      <c r="E39" s="578"/>
      <c r="F39" s="578"/>
      <c r="G39" s="562"/>
      <c r="H39" s="562"/>
      <c r="I39" s="562"/>
      <c r="J39" s="562"/>
      <c r="K39" s="562"/>
      <c r="L39" s="562"/>
      <c r="M39" s="562"/>
      <c r="N39" s="562"/>
      <c r="O39" s="562"/>
      <c r="P39" s="562"/>
      <c r="Q39" s="562"/>
      <c r="R39" s="562"/>
      <c r="S39" s="562"/>
      <c r="T39" s="562"/>
      <c r="U39" s="562"/>
      <c r="V39" s="575"/>
      <c r="W39" s="570"/>
      <c r="X39" s="570"/>
      <c r="Y39" s="567"/>
    </row>
    <row r="40" spans="2:25">
      <c r="B40" s="47" t="s">
        <v>203</v>
      </c>
      <c r="C40" s="43" t="s">
        <v>204</v>
      </c>
      <c r="D40" s="559"/>
      <c r="E40" s="578"/>
      <c r="F40" s="578"/>
      <c r="G40" s="562"/>
      <c r="H40" s="562"/>
      <c r="I40" s="562"/>
      <c r="J40" s="562"/>
      <c r="K40" s="562"/>
      <c r="L40" s="562"/>
      <c r="M40" s="562"/>
      <c r="N40" s="562"/>
      <c r="O40" s="562"/>
      <c r="P40" s="562"/>
      <c r="Q40" s="562"/>
      <c r="R40" s="562"/>
      <c r="S40" s="562"/>
      <c r="T40" s="562"/>
      <c r="U40" s="562"/>
      <c r="V40" s="575"/>
      <c r="W40" s="570"/>
      <c r="X40" s="570"/>
      <c r="Y40" s="567"/>
    </row>
    <row r="41" spans="2:25">
      <c r="B41" s="47" t="s">
        <v>205</v>
      </c>
      <c r="C41" s="43" t="s">
        <v>206</v>
      </c>
      <c r="D41" s="559"/>
      <c r="E41" s="578"/>
      <c r="F41" s="578"/>
      <c r="G41" s="562"/>
      <c r="H41" s="562"/>
      <c r="I41" s="562"/>
      <c r="J41" s="562"/>
      <c r="K41" s="562"/>
      <c r="L41" s="562"/>
      <c r="M41" s="562"/>
      <c r="N41" s="562"/>
      <c r="O41" s="562"/>
      <c r="P41" s="562"/>
      <c r="Q41" s="562"/>
      <c r="R41" s="562"/>
      <c r="S41" s="562"/>
      <c r="T41" s="562"/>
      <c r="U41" s="562"/>
      <c r="V41" s="575"/>
      <c r="W41" s="570"/>
      <c r="X41" s="570"/>
      <c r="Y41" s="567"/>
    </row>
    <row r="42" spans="2:25">
      <c r="B42" s="47" t="s">
        <v>207</v>
      </c>
      <c r="C42" s="43" t="s">
        <v>208</v>
      </c>
      <c r="D42" s="559"/>
      <c r="E42" s="578"/>
      <c r="F42" s="578"/>
      <c r="G42" s="562"/>
      <c r="H42" s="562"/>
      <c r="I42" s="562"/>
      <c r="J42" s="562"/>
      <c r="K42" s="562"/>
      <c r="L42" s="562"/>
      <c r="M42" s="562"/>
      <c r="N42" s="562"/>
      <c r="O42" s="562"/>
      <c r="P42" s="562"/>
      <c r="Q42" s="562"/>
      <c r="R42" s="562"/>
      <c r="S42" s="562"/>
      <c r="T42" s="562"/>
      <c r="U42" s="562"/>
      <c r="V42" s="575"/>
      <c r="W42" s="570"/>
      <c r="X42" s="570"/>
      <c r="Y42" s="567"/>
    </row>
    <row r="43" spans="2:25">
      <c r="B43" s="47" t="s">
        <v>209</v>
      </c>
      <c r="C43" s="43" t="s">
        <v>210</v>
      </c>
      <c r="D43" s="559"/>
      <c r="E43" s="578"/>
      <c r="F43" s="578"/>
      <c r="G43" s="562"/>
      <c r="H43" s="562"/>
      <c r="I43" s="562"/>
      <c r="J43" s="562"/>
      <c r="K43" s="562"/>
      <c r="L43" s="562"/>
      <c r="M43" s="562"/>
      <c r="N43" s="562"/>
      <c r="O43" s="562"/>
      <c r="P43" s="562"/>
      <c r="Q43" s="562"/>
      <c r="R43" s="562"/>
      <c r="S43" s="562"/>
      <c r="T43" s="562"/>
      <c r="U43" s="562"/>
      <c r="V43" s="575"/>
      <c r="W43" s="570"/>
      <c r="X43" s="570"/>
      <c r="Y43" s="567"/>
    </row>
    <row r="44" spans="2:25">
      <c r="B44" s="47" t="s">
        <v>211</v>
      </c>
      <c r="C44" s="43" t="s">
        <v>212</v>
      </c>
      <c r="D44" s="559"/>
      <c r="E44" s="578"/>
      <c r="F44" s="578"/>
      <c r="G44" s="562"/>
      <c r="H44" s="562"/>
      <c r="I44" s="562"/>
      <c r="J44" s="562"/>
      <c r="K44" s="562"/>
      <c r="L44" s="562"/>
      <c r="M44" s="562"/>
      <c r="N44" s="562"/>
      <c r="O44" s="562"/>
      <c r="P44" s="562"/>
      <c r="Q44" s="562"/>
      <c r="R44" s="562"/>
      <c r="S44" s="562"/>
      <c r="T44" s="562"/>
      <c r="U44" s="562"/>
      <c r="V44" s="575"/>
      <c r="W44" s="570"/>
      <c r="X44" s="570"/>
      <c r="Y44" s="567"/>
    </row>
    <row r="45" spans="2:25">
      <c r="B45" s="47" t="s">
        <v>213</v>
      </c>
      <c r="C45" s="43" t="s">
        <v>214</v>
      </c>
      <c r="D45" s="559"/>
      <c r="E45" s="578"/>
      <c r="F45" s="578"/>
      <c r="G45" s="562"/>
      <c r="H45" s="562"/>
      <c r="I45" s="562"/>
      <c r="J45" s="562"/>
      <c r="K45" s="562"/>
      <c r="L45" s="562"/>
      <c r="M45" s="562"/>
      <c r="N45" s="562"/>
      <c r="O45" s="562"/>
      <c r="P45" s="562"/>
      <c r="Q45" s="562"/>
      <c r="R45" s="562"/>
      <c r="S45" s="562"/>
      <c r="T45" s="562"/>
      <c r="U45" s="562"/>
      <c r="V45" s="575"/>
      <c r="W45" s="570"/>
      <c r="X45" s="570"/>
      <c r="Y45" s="567"/>
    </row>
    <row r="46" spans="2:25" ht="19" thickBot="1">
      <c r="B46" s="47" t="s">
        <v>215</v>
      </c>
      <c r="C46" s="43" t="s">
        <v>216</v>
      </c>
      <c r="D46" s="573"/>
      <c r="E46" s="579"/>
      <c r="F46" s="579"/>
      <c r="G46" s="563"/>
      <c r="H46" s="563"/>
      <c r="I46" s="563"/>
      <c r="J46" s="563"/>
      <c r="K46" s="563"/>
      <c r="L46" s="563"/>
      <c r="M46" s="563"/>
      <c r="N46" s="563"/>
      <c r="O46" s="563"/>
      <c r="P46" s="563"/>
      <c r="Q46" s="563"/>
      <c r="R46" s="563"/>
      <c r="S46" s="563"/>
      <c r="T46" s="563"/>
      <c r="U46" s="563"/>
      <c r="V46" s="576"/>
      <c r="W46" s="571"/>
      <c r="X46" s="571"/>
      <c r="Y46" s="568"/>
    </row>
    <row r="47" spans="2:25" ht="19" thickBot="1">
      <c r="B47" s="47" t="s">
        <v>217</v>
      </c>
      <c r="C47" s="43" t="s">
        <v>218</v>
      </c>
      <c r="D47" s="297">
        <v>35</v>
      </c>
      <c r="E47" s="231">
        <f>+'Urb MCS'!E163</f>
        <v>0</v>
      </c>
      <c r="F47" s="231">
        <f>+'Urb MCS'!F163</f>
        <v>0</v>
      </c>
      <c r="G47" s="69">
        <f>+'Urb MCS'!G163</f>
        <v>35</v>
      </c>
      <c r="H47" s="69">
        <f>+'Urb MCS'!H163</f>
        <v>35</v>
      </c>
      <c r="I47" s="69">
        <f>+'Urb MCS'!I163</f>
        <v>35</v>
      </c>
      <c r="J47" s="69">
        <f>+'Urb MCS'!J163</f>
        <v>35</v>
      </c>
      <c r="K47" s="69">
        <f>+'Urb MCS'!K163</f>
        <v>35</v>
      </c>
      <c r="L47" s="69">
        <f>+'Urb MCS'!L163</f>
        <v>35</v>
      </c>
      <c r="M47" s="69">
        <f>+'Urb MCS'!M163</f>
        <v>35</v>
      </c>
      <c r="N47" s="69">
        <f>+'Urb MCS'!N163</f>
        <v>35</v>
      </c>
      <c r="O47" s="69">
        <f>+'Urb MCS'!O163</f>
        <v>35</v>
      </c>
      <c r="P47" s="69">
        <f>+'Urb MCS'!P163</f>
        <v>35</v>
      </c>
      <c r="Q47" s="69">
        <f>+'Urb MCS'!Q163</f>
        <v>35</v>
      </c>
      <c r="R47" s="69">
        <f>+'Urb MCS'!R163</f>
        <v>35</v>
      </c>
      <c r="S47" s="69">
        <f>+'Urb MCS'!S163</f>
        <v>35</v>
      </c>
      <c r="T47" s="69">
        <f>+'Urb MCS'!T163</f>
        <v>35</v>
      </c>
      <c r="U47" s="69">
        <f>+'Urb MCS'!U163</f>
        <v>35</v>
      </c>
      <c r="V47" s="215">
        <f>+'Urb MCS'!V163</f>
        <v>0</v>
      </c>
      <c r="W47" s="215" cm="1">
        <f t="array" ref="W47:W77">+'Urb MCS'!X163:X193</f>
        <v>0</v>
      </c>
      <c r="X47" s="215" cm="1">
        <f t="array" ref="X47:X77">+'Urb MCS'!Y163:Y193</f>
        <v>0</v>
      </c>
      <c r="Y47" s="102" cm="1">
        <f t="array" ref="Y47:Y77">+'Urb MCS'!Z163:Z193</f>
        <v>0</v>
      </c>
    </row>
    <row r="48" spans="2:25" ht="19" thickBot="1">
      <c r="B48" s="47" t="s">
        <v>219</v>
      </c>
      <c r="C48" s="43"/>
      <c r="D48" s="296">
        <v>0</v>
      </c>
      <c r="E48" s="231">
        <f>+'Urb MCS'!E164</f>
        <v>0</v>
      </c>
      <c r="F48" s="231">
        <f>+'Urb MCS'!F164</f>
        <v>0</v>
      </c>
      <c r="G48" s="209">
        <f>+'Urb MCS'!G164</f>
        <v>0</v>
      </c>
      <c r="H48" s="209">
        <f>+'Urb MCS'!H164</f>
        <v>0</v>
      </c>
      <c r="I48" s="209">
        <f>+'Urb MCS'!I164</f>
        <v>0</v>
      </c>
      <c r="J48" s="209">
        <f>+'Urb MCS'!J164</f>
        <v>0</v>
      </c>
      <c r="K48" s="209">
        <f>+'Urb MCS'!K164</f>
        <v>0</v>
      </c>
      <c r="L48" s="209">
        <f>+'Urb MCS'!L164</f>
        <v>0</v>
      </c>
      <c r="M48" s="209">
        <f>+'Urb MCS'!M164</f>
        <v>0</v>
      </c>
      <c r="N48" s="209">
        <f>+'Urb MCS'!N164</f>
        <v>0</v>
      </c>
      <c r="O48" s="209">
        <f>+'Urb MCS'!O164</f>
        <v>0</v>
      </c>
      <c r="P48" s="209">
        <f>+'Urb MCS'!P164</f>
        <v>0</v>
      </c>
      <c r="Q48" s="209">
        <f>+'Urb MCS'!Q164</f>
        <v>0</v>
      </c>
      <c r="R48" s="209">
        <f>+'Urb MCS'!R164</f>
        <v>0</v>
      </c>
      <c r="S48" s="209">
        <f>+'Urb MCS'!S164</f>
        <v>0</v>
      </c>
      <c r="T48" s="209">
        <f>+'Urb MCS'!T164</f>
        <v>0</v>
      </c>
      <c r="U48" s="209">
        <f>+'Urb MCS'!U164</f>
        <v>0</v>
      </c>
      <c r="V48" s="216">
        <f>+'Urb MCS'!V164</f>
        <v>0</v>
      </c>
      <c r="W48" s="216">
        <v>0</v>
      </c>
      <c r="X48" s="216">
        <v>0</v>
      </c>
      <c r="Y48" s="269">
        <v>0</v>
      </c>
    </row>
    <row r="49" spans="2:25" ht="19" thickBot="1">
      <c r="B49" s="47" t="s">
        <v>220</v>
      </c>
      <c r="C49" s="43"/>
      <c r="D49" s="296">
        <v>0</v>
      </c>
      <c r="E49" s="231">
        <f>+'Urb MCS'!E165</f>
        <v>0</v>
      </c>
      <c r="F49" s="231">
        <f>+'Urb MCS'!F165</f>
        <v>0</v>
      </c>
      <c r="G49" s="209">
        <f>+'Urb MCS'!G165</f>
        <v>0</v>
      </c>
      <c r="H49" s="209">
        <f>+'Urb MCS'!H165</f>
        <v>0</v>
      </c>
      <c r="I49" s="209">
        <f>+'Urb MCS'!I165</f>
        <v>0</v>
      </c>
      <c r="J49" s="209">
        <f>+'Urb MCS'!J165</f>
        <v>0</v>
      </c>
      <c r="K49" s="209">
        <f>+'Urb MCS'!K165</f>
        <v>0</v>
      </c>
      <c r="L49" s="209">
        <f>+'Urb MCS'!L165</f>
        <v>0</v>
      </c>
      <c r="M49" s="209">
        <f>+'Urb MCS'!M165</f>
        <v>0</v>
      </c>
      <c r="N49" s="209">
        <f>+'Urb MCS'!N165</f>
        <v>0</v>
      </c>
      <c r="O49" s="209">
        <f>+'Urb MCS'!O165</f>
        <v>0</v>
      </c>
      <c r="P49" s="209">
        <f>+'Urb MCS'!P165</f>
        <v>0</v>
      </c>
      <c r="Q49" s="209">
        <f>+'Urb MCS'!Q165</f>
        <v>0</v>
      </c>
      <c r="R49" s="209">
        <f>+'Urb MCS'!R165</f>
        <v>0</v>
      </c>
      <c r="S49" s="209">
        <f>+'Urb MCS'!S165</f>
        <v>0</v>
      </c>
      <c r="T49" s="209">
        <f>+'Urb MCS'!T165</f>
        <v>0</v>
      </c>
      <c r="U49" s="209">
        <f>+'Urb MCS'!U165</f>
        <v>0</v>
      </c>
      <c r="V49" s="216">
        <f>+'Urb MCS'!V165</f>
        <v>0</v>
      </c>
      <c r="W49" s="216">
        <v>0</v>
      </c>
      <c r="X49" s="216">
        <v>0</v>
      </c>
      <c r="Y49" s="269">
        <v>0</v>
      </c>
    </row>
    <row r="50" spans="2:25" ht="19" thickBot="1">
      <c r="B50" s="47" t="s">
        <v>221</v>
      </c>
      <c r="C50" s="43" t="s">
        <v>222</v>
      </c>
      <c r="D50" s="297">
        <v>30</v>
      </c>
      <c r="E50" s="231">
        <f>+'Urb MCS'!E166</f>
        <v>0</v>
      </c>
      <c r="F50" s="231">
        <f>+'Urb MCS'!F166</f>
        <v>0</v>
      </c>
      <c r="G50" s="69">
        <f>+'Urb MCS'!G166</f>
        <v>30</v>
      </c>
      <c r="H50" s="69">
        <f>+'Urb MCS'!H166</f>
        <v>30</v>
      </c>
      <c r="I50" s="69">
        <f>+'Urb MCS'!I166</f>
        <v>30</v>
      </c>
      <c r="J50" s="69">
        <f>+'Urb MCS'!J166</f>
        <v>30</v>
      </c>
      <c r="K50" s="69">
        <f>+'Urb MCS'!K166</f>
        <v>30</v>
      </c>
      <c r="L50" s="69">
        <f>+'Urb MCS'!L166</f>
        <v>30</v>
      </c>
      <c r="M50" s="69">
        <f>+'Urb MCS'!M166</f>
        <v>30</v>
      </c>
      <c r="N50" s="69">
        <f>+'Urb MCS'!N166</f>
        <v>30</v>
      </c>
      <c r="O50" s="69">
        <f>+'Urb MCS'!O166</f>
        <v>30</v>
      </c>
      <c r="P50" s="69">
        <f>+'Urb MCS'!P166</f>
        <v>30</v>
      </c>
      <c r="Q50" s="69">
        <f>+'Urb MCS'!Q166</f>
        <v>30</v>
      </c>
      <c r="R50" s="69">
        <f>+'Urb MCS'!R166</f>
        <v>30</v>
      </c>
      <c r="S50" s="69">
        <f>+'Urb MCS'!S166</f>
        <v>30</v>
      </c>
      <c r="T50" s="69">
        <f>+'Urb MCS'!T166</f>
        <v>30</v>
      </c>
      <c r="U50" s="69">
        <f>+'Urb MCS'!U166</f>
        <v>30</v>
      </c>
      <c r="V50" s="215">
        <f>+'Urb MCS'!V166</f>
        <v>30</v>
      </c>
      <c r="W50" s="215">
        <v>0</v>
      </c>
      <c r="X50" s="215">
        <v>0</v>
      </c>
      <c r="Y50" s="102">
        <v>0</v>
      </c>
    </row>
    <row r="51" spans="2:25" ht="19" thickBot="1">
      <c r="B51" s="47" t="s">
        <v>223</v>
      </c>
      <c r="C51" s="43" t="s">
        <v>224</v>
      </c>
      <c r="D51" s="297">
        <v>35</v>
      </c>
      <c r="E51" s="231">
        <f>+'Urb MCS'!E167</f>
        <v>0</v>
      </c>
      <c r="F51" s="231">
        <f>+'Urb MCS'!F167</f>
        <v>0</v>
      </c>
      <c r="G51" s="69">
        <f>+'Urb MCS'!G167</f>
        <v>35</v>
      </c>
      <c r="H51" s="69">
        <f>+'Urb MCS'!H167</f>
        <v>35</v>
      </c>
      <c r="I51" s="69">
        <f>+'Urb MCS'!I167</f>
        <v>35</v>
      </c>
      <c r="J51" s="69">
        <f>+'Urb MCS'!J167</f>
        <v>35</v>
      </c>
      <c r="K51" s="69">
        <f>+'Urb MCS'!K167</f>
        <v>35</v>
      </c>
      <c r="L51" s="69">
        <f>+'Urb MCS'!L167</f>
        <v>35</v>
      </c>
      <c r="M51" s="69">
        <f>+'Urb MCS'!M167</f>
        <v>35</v>
      </c>
      <c r="N51" s="69">
        <f>+'Urb MCS'!N167</f>
        <v>35</v>
      </c>
      <c r="O51" s="69">
        <f>+'Urb MCS'!O167</f>
        <v>35</v>
      </c>
      <c r="P51" s="69">
        <f>+'Urb MCS'!P167</f>
        <v>35</v>
      </c>
      <c r="Q51" s="69">
        <f>+'Urb MCS'!Q167</f>
        <v>35</v>
      </c>
      <c r="R51" s="69">
        <f>+'Urb MCS'!R167</f>
        <v>35</v>
      </c>
      <c r="S51" s="69">
        <f>+'Urb MCS'!S167</f>
        <v>35</v>
      </c>
      <c r="T51" s="69">
        <f>+'Urb MCS'!T167</f>
        <v>35</v>
      </c>
      <c r="U51" s="69">
        <f>+'Urb MCS'!U167</f>
        <v>35</v>
      </c>
      <c r="V51" s="215">
        <f>+'Urb MCS'!V167</f>
        <v>0</v>
      </c>
      <c r="W51" s="215">
        <v>0</v>
      </c>
      <c r="X51" s="215">
        <v>0</v>
      </c>
      <c r="Y51" s="102">
        <v>0</v>
      </c>
    </row>
    <row r="52" spans="2:25" ht="19" thickBot="1">
      <c r="B52" s="47" t="s">
        <v>225</v>
      </c>
      <c r="C52" s="43"/>
      <c r="D52" s="296">
        <v>0</v>
      </c>
      <c r="E52" s="209">
        <f>+'Urb MCS'!E168</f>
        <v>0</v>
      </c>
      <c r="F52" s="209">
        <f>+'Urb MCS'!F168</f>
        <v>0</v>
      </c>
      <c r="G52" s="209">
        <f>+'Urb MCS'!G168</f>
        <v>0</v>
      </c>
      <c r="H52" s="209">
        <f>+'Urb MCS'!H168</f>
        <v>0</v>
      </c>
      <c r="I52" s="209">
        <f>+'Urb MCS'!I168</f>
        <v>0</v>
      </c>
      <c r="J52" s="209">
        <f>+'Urb MCS'!J168</f>
        <v>0</v>
      </c>
      <c r="K52" s="209">
        <f>+'Urb MCS'!K168</f>
        <v>0</v>
      </c>
      <c r="L52" s="209">
        <f>+'Urb MCS'!L168</f>
        <v>0</v>
      </c>
      <c r="M52" s="209">
        <f>+'Urb MCS'!M168</f>
        <v>0</v>
      </c>
      <c r="N52" s="209">
        <f>+'Urb MCS'!N168</f>
        <v>0</v>
      </c>
      <c r="O52" s="209">
        <f>+'Urb MCS'!O168</f>
        <v>0</v>
      </c>
      <c r="P52" s="209">
        <f>+'Urb MCS'!P168</f>
        <v>0</v>
      </c>
      <c r="Q52" s="209">
        <f>+'Urb MCS'!Q168</f>
        <v>0</v>
      </c>
      <c r="R52" s="209">
        <f>+'Urb MCS'!R168</f>
        <v>0</v>
      </c>
      <c r="S52" s="209">
        <f>+'Urb MCS'!S168</f>
        <v>0</v>
      </c>
      <c r="T52" s="209">
        <f>+'Urb MCS'!T168</f>
        <v>0</v>
      </c>
      <c r="U52" s="209">
        <f>+'Urb MCS'!U168</f>
        <v>0</v>
      </c>
      <c r="V52" s="216">
        <f>+'Urb MCS'!V168</f>
        <v>0</v>
      </c>
      <c r="W52" s="216">
        <v>0</v>
      </c>
      <c r="X52" s="216">
        <v>0</v>
      </c>
      <c r="Y52" s="269">
        <v>0</v>
      </c>
    </row>
    <row r="53" spans="2:25" ht="19" thickBot="1">
      <c r="B53" s="47" t="s">
        <v>226</v>
      </c>
      <c r="C53" s="43"/>
      <c r="D53" s="296">
        <v>0</v>
      </c>
      <c r="E53" s="209">
        <f>+'Urb MCS'!E169</f>
        <v>0</v>
      </c>
      <c r="F53" s="209">
        <f>+'Urb MCS'!F169</f>
        <v>0</v>
      </c>
      <c r="G53" s="209">
        <f>+'Urb MCS'!G169</f>
        <v>0</v>
      </c>
      <c r="H53" s="209">
        <f>+'Urb MCS'!H169</f>
        <v>0</v>
      </c>
      <c r="I53" s="209">
        <f>+'Urb MCS'!I169</f>
        <v>0</v>
      </c>
      <c r="J53" s="209">
        <f>+'Urb MCS'!J169</f>
        <v>0</v>
      </c>
      <c r="K53" s="209">
        <f>+'Urb MCS'!K169</f>
        <v>0</v>
      </c>
      <c r="L53" s="209">
        <f>+'Urb MCS'!L169</f>
        <v>0</v>
      </c>
      <c r="M53" s="209">
        <f>+'Urb MCS'!M169</f>
        <v>0</v>
      </c>
      <c r="N53" s="209">
        <f>+'Urb MCS'!N169</f>
        <v>0</v>
      </c>
      <c r="O53" s="209">
        <f>+'Urb MCS'!O169</f>
        <v>0</v>
      </c>
      <c r="P53" s="209">
        <f>+'Urb MCS'!P169</f>
        <v>0</v>
      </c>
      <c r="Q53" s="209">
        <f>+'Urb MCS'!Q169</f>
        <v>0</v>
      </c>
      <c r="R53" s="209">
        <f>+'Urb MCS'!R169</f>
        <v>0</v>
      </c>
      <c r="S53" s="209">
        <f>+'Urb MCS'!S169</f>
        <v>0</v>
      </c>
      <c r="T53" s="209">
        <f>+'Urb MCS'!T169</f>
        <v>0</v>
      </c>
      <c r="U53" s="209">
        <f>+'Urb MCS'!U169</f>
        <v>0</v>
      </c>
      <c r="V53" s="216">
        <f>+'Urb MCS'!V169</f>
        <v>0</v>
      </c>
      <c r="W53" s="216">
        <v>0</v>
      </c>
      <c r="X53" s="216">
        <v>0</v>
      </c>
      <c r="Y53" s="269">
        <v>0</v>
      </c>
    </row>
    <row r="54" spans="2:25" ht="19" thickBot="1">
      <c r="B54" s="47">
        <v>537</v>
      </c>
      <c r="C54" s="43" t="s">
        <v>227</v>
      </c>
      <c r="D54" s="297">
        <v>70</v>
      </c>
      <c r="E54" s="231">
        <f>+'Urb MCS'!E170</f>
        <v>0</v>
      </c>
      <c r="F54" s="231">
        <f>+'Urb MCS'!F170</f>
        <v>0</v>
      </c>
      <c r="G54" s="231">
        <f>+'Urb MCS'!G170</f>
        <v>0</v>
      </c>
      <c r="H54" s="231">
        <f>+'Urb MCS'!H170</f>
        <v>0</v>
      </c>
      <c r="I54" s="231">
        <f>+'Urb MCS'!I170</f>
        <v>0</v>
      </c>
      <c r="J54" s="231">
        <f>+'Urb MCS'!J170</f>
        <v>0</v>
      </c>
      <c r="K54" s="231">
        <f>+'Urb MCS'!K170</f>
        <v>0</v>
      </c>
      <c r="L54" s="231">
        <f>+'Urb MCS'!L170</f>
        <v>0</v>
      </c>
      <c r="M54" s="231">
        <f>+'Urb MCS'!M170</f>
        <v>0</v>
      </c>
      <c r="N54" s="231">
        <f>+'Urb MCS'!N170</f>
        <v>0</v>
      </c>
      <c r="O54" s="69">
        <f>+'Urb MCS'!O170</f>
        <v>70</v>
      </c>
      <c r="P54" s="69">
        <f>+'Urb MCS'!P170</f>
        <v>70</v>
      </c>
      <c r="Q54" s="69">
        <f>+'Urb MCS'!Q170</f>
        <v>70</v>
      </c>
      <c r="R54" s="69">
        <f>+'Urb MCS'!R170</f>
        <v>70</v>
      </c>
      <c r="S54" s="69">
        <f>+'Urb MCS'!S170</f>
        <v>70</v>
      </c>
      <c r="T54" s="69">
        <f>+'Urb MCS'!T170</f>
        <v>70</v>
      </c>
      <c r="U54" s="69">
        <f>+'Urb MCS'!U170</f>
        <v>70</v>
      </c>
      <c r="V54" s="215">
        <f>+'Urb MCS'!V170</f>
        <v>70</v>
      </c>
      <c r="W54" s="215">
        <v>70</v>
      </c>
      <c r="X54" s="215">
        <v>70</v>
      </c>
      <c r="Y54" s="102">
        <v>70</v>
      </c>
    </row>
    <row r="55" spans="2:25" ht="19" thickBot="1">
      <c r="B55" s="47">
        <v>561</v>
      </c>
      <c r="C55" s="43" t="s">
        <v>228</v>
      </c>
      <c r="D55" s="297">
        <v>70</v>
      </c>
      <c r="E55" s="231">
        <f>+'Urb MCS'!E171</f>
        <v>0</v>
      </c>
      <c r="F55" s="231">
        <f>+'Urb MCS'!F171</f>
        <v>0</v>
      </c>
      <c r="G55" s="231">
        <f>+'Urb MCS'!G171</f>
        <v>0</v>
      </c>
      <c r="H55" s="231">
        <f>+'Urb MCS'!H171</f>
        <v>0</v>
      </c>
      <c r="I55" s="231">
        <f>+'Urb MCS'!I171</f>
        <v>0</v>
      </c>
      <c r="J55" s="231">
        <f>+'Urb MCS'!J171</f>
        <v>0</v>
      </c>
      <c r="K55" s="231">
        <f>+'Urb MCS'!K171</f>
        <v>0</v>
      </c>
      <c r="L55" s="69">
        <f>+'Urb MCS'!L171</f>
        <v>70</v>
      </c>
      <c r="M55" s="69">
        <f>+'Urb MCS'!M171</f>
        <v>70</v>
      </c>
      <c r="N55" s="69">
        <f>+'Urb MCS'!N171</f>
        <v>70</v>
      </c>
      <c r="O55" s="69">
        <f>+'Urb MCS'!O171</f>
        <v>70</v>
      </c>
      <c r="P55" s="69">
        <f>+'Urb MCS'!P171</f>
        <v>70</v>
      </c>
      <c r="Q55" s="69">
        <f>+'Urb MCS'!Q171</f>
        <v>70</v>
      </c>
      <c r="R55" s="69">
        <f>+'Urb MCS'!R171</f>
        <v>70</v>
      </c>
      <c r="S55" s="69">
        <f>+'Urb MCS'!S171</f>
        <v>70</v>
      </c>
      <c r="T55" s="69">
        <f>+'Urb MCS'!T171</f>
        <v>70</v>
      </c>
      <c r="U55" s="69">
        <f>+'Urb MCS'!U171</f>
        <v>70</v>
      </c>
      <c r="V55" s="215">
        <f>+'Urb MCS'!V171</f>
        <v>70</v>
      </c>
      <c r="W55" s="215">
        <v>0</v>
      </c>
      <c r="X55" s="215">
        <v>0</v>
      </c>
      <c r="Y55" s="102">
        <v>0</v>
      </c>
    </row>
    <row r="56" spans="2:25" ht="19" thickBot="1">
      <c r="B56" s="47">
        <v>570</v>
      </c>
      <c r="C56" s="43" t="s">
        <v>229</v>
      </c>
      <c r="D56" s="297">
        <v>70</v>
      </c>
      <c r="E56" s="231">
        <f>+'Urb MCS'!E172</f>
        <v>0</v>
      </c>
      <c r="F56" s="231">
        <f>+'Urb MCS'!F172</f>
        <v>0</v>
      </c>
      <c r="G56" s="69">
        <f>+'Urb MCS'!G172</f>
        <v>70</v>
      </c>
      <c r="H56" s="69">
        <f>+'Urb MCS'!H172</f>
        <v>70</v>
      </c>
      <c r="I56" s="69">
        <f>+'Urb MCS'!I172</f>
        <v>70</v>
      </c>
      <c r="J56" s="69">
        <f>+'Urb MCS'!J172</f>
        <v>70</v>
      </c>
      <c r="K56" s="69">
        <f>+'Urb MCS'!K172</f>
        <v>70</v>
      </c>
      <c r="L56" s="69">
        <f>+'Urb MCS'!L172</f>
        <v>70</v>
      </c>
      <c r="M56" s="69">
        <f>+'Urb MCS'!M172</f>
        <v>70</v>
      </c>
      <c r="N56" s="69">
        <f>+'Urb MCS'!N172</f>
        <v>70</v>
      </c>
      <c r="O56" s="69">
        <f>+'Urb MCS'!O172</f>
        <v>70</v>
      </c>
      <c r="P56" s="69">
        <f>+'Urb MCS'!P172</f>
        <v>70</v>
      </c>
      <c r="Q56" s="69">
        <f>+'Urb MCS'!Q172</f>
        <v>70</v>
      </c>
      <c r="R56" s="69">
        <f>+'Urb MCS'!R172</f>
        <v>70</v>
      </c>
      <c r="S56" s="69">
        <f>+'Urb MCS'!S172</f>
        <v>70</v>
      </c>
      <c r="T56" s="69">
        <f>+'Urb MCS'!T172</f>
        <v>70</v>
      </c>
      <c r="U56" s="69">
        <f>+'Urb MCS'!U172</f>
        <v>70</v>
      </c>
      <c r="V56" s="215">
        <f>+'Urb MCS'!V172</f>
        <v>70</v>
      </c>
      <c r="W56" s="215">
        <v>70</v>
      </c>
      <c r="X56" s="215">
        <v>0</v>
      </c>
      <c r="Y56" s="102">
        <v>0</v>
      </c>
    </row>
    <row r="57" spans="2:25" ht="19" thickBot="1">
      <c r="B57" s="47">
        <v>585</v>
      </c>
      <c r="C57" s="43" t="s">
        <v>230</v>
      </c>
      <c r="D57" s="297">
        <v>70</v>
      </c>
      <c r="E57" s="231">
        <f>+'Urb MCS'!E173</f>
        <v>0</v>
      </c>
      <c r="F57" s="231">
        <f>+'Urb MCS'!F173</f>
        <v>0</v>
      </c>
      <c r="G57" s="69">
        <f>+'Urb MCS'!G173</f>
        <v>70</v>
      </c>
      <c r="H57" s="69">
        <f>+'Urb MCS'!H173</f>
        <v>70</v>
      </c>
      <c r="I57" s="69">
        <f>+'Urb MCS'!I173</f>
        <v>70</v>
      </c>
      <c r="J57" s="69">
        <f>+'Urb MCS'!J173</f>
        <v>70</v>
      </c>
      <c r="K57" s="69">
        <f>+'Urb MCS'!K173</f>
        <v>70</v>
      </c>
      <c r="L57" s="69">
        <f>+'Urb MCS'!L173</f>
        <v>70</v>
      </c>
      <c r="M57" s="69">
        <f>+'Urb MCS'!M173</f>
        <v>70</v>
      </c>
      <c r="N57" s="69">
        <f>+'Urb MCS'!N173</f>
        <v>70</v>
      </c>
      <c r="O57" s="69">
        <f>+'Urb MCS'!O173</f>
        <v>70</v>
      </c>
      <c r="P57" s="69">
        <f>+'Urb MCS'!P173</f>
        <v>70</v>
      </c>
      <c r="Q57" s="69">
        <f>+'Urb MCS'!Q173</f>
        <v>70</v>
      </c>
      <c r="R57" s="69">
        <f>+'Urb MCS'!R173</f>
        <v>70</v>
      </c>
      <c r="S57" s="69">
        <f>+'Urb MCS'!S173</f>
        <v>70</v>
      </c>
      <c r="T57" s="69">
        <f>+'Urb MCS'!T173</f>
        <v>70</v>
      </c>
      <c r="U57" s="69">
        <f>+'Urb MCS'!U173</f>
        <v>70</v>
      </c>
      <c r="V57" s="215">
        <f>+'Urb MCS'!V173</f>
        <v>70</v>
      </c>
      <c r="W57" s="215">
        <v>0</v>
      </c>
      <c r="X57" s="215">
        <v>0</v>
      </c>
      <c r="Y57" s="102">
        <v>0</v>
      </c>
    </row>
    <row r="58" spans="2:25" ht="19" thickBot="1">
      <c r="B58" s="47">
        <v>604</v>
      </c>
      <c r="C58" s="43" t="s">
        <v>231</v>
      </c>
      <c r="D58" s="296">
        <v>0</v>
      </c>
      <c r="E58" s="209">
        <f>+'Urb MCS'!E174</f>
        <v>0</v>
      </c>
      <c r="F58" s="209">
        <f>+'Urb MCS'!F174</f>
        <v>0</v>
      </c>
      <c r="G58" s="209">
        <f>+'Urb MCS'!G174</f>
        <v>0</v>
      </c>
      <c r="H58" s="209">
        <f>+'Urb MCS'!H174</f>
        <v>0</v>
      </c>
      <c r="I58" s="209">
        <f>+'Urb MCS'!I174</f>
        <v>0</v>
      </c>
      <c r="J58" s="209">
        <f>+'Urb MCS'!J174</f>
        <v>0</v>
      </c>
      <c r="K58" s="209">
        <f>+'Urb MCS'!K174</f>
        <v>0</v>
      </c>
      <c r="L58" s="209">
        <f>+'Urb MCS'!L174</f>
        <v>0</v>
      </c>
      <c r="M58" s="209">
        <f>+'Urb MCS'!M174</f>
        <v>0</v>
      </c>
      <c r="N58" s="209">
        <f>+'Urb MCS'!N174</f>
        <v>0</v>
      </c>
      <c r="O58" s="209">
        <f>+'Urb MCS'!O174</f>
        <v>0</v>
      </c>
      <c r="P58" s="209">
        <f>+'Urb MCS'!P174</f>
        <v>0</v>
      </c>
      <c r="Q58" s="209">
        <f>+'Urb MCS'!Q174</f>
        <v>0</v>
      </c>
      <c r="R58" s="209">
        <f>+'Urb MCS'!R174</f>
        <v>0</v>
      </c>
      <c r="S58" s="209">
        <f>+'Urb MCS'!S174</f>
        <v>0</v>
      </c>
      <c r="T58" s="209">
        <f>+'Urb MCS'!T174</f>
        <v>0</v>
      </c>
      <c r="U58" s="209">
        <f>+'Urb MCS'!U174</f>
        <v>0</v>
      </c>
      <c r="V58" s="216">
        <f>+'Urb MCS'!V174</f>
        <v>0</v>
      </c>
      <c r="W58" s="216">
        <v>0</v>
      </c>
      <c r="X58" s="216">
        <v>0</v>
      </c>
      <c r="Y58" s="269">
        <v>0</v>
      </c>
    </row>
    <row r="59" spans="2:25" ht="19" thickBot="1">
      <c r="B59" s="47">
        <v>618</v>
      </c>
      <c r="C59" s="43" t="s">
        <v>232</v>
      </c>
      <c r="D59" s="296">
        <v>0</v>
      </c>
      <c r="E59" s="209">
        <f>+'Urb MCS'!E175</f>
        <v>0</v>
      </c>
      <c r="F59" s="209">
        <f>+'Urb MCS'!F175</f>
        <v>0</v>
      </c>
      <c r="G59" s="209">
        <f>+'Urb MCS'!G175</f>
        <v>0</v>
      </c>
      <c r="H59" s="209">
        <f>+'Urb MCS'!H175</f>
        <v>0</v>
      </c>
      <c r="I59" s="209">
        <f>+'Urb MCS'!I175</f>
        <v>0</v>
      </c>
      <c r="J59" s="209">
        <f>+'Urb MCS'!J175</f>
        <v>0</v>
      </c>
      <c r="K59" s="209">
        <f>+'Urb MCS'!K175</f>
        <v>0</v>
      </c>
      <c r="L59" s="209">
        <f>+'Urb MCS'!L175</f>
        <v>0</v>
      </c>
      <c r="M59" s="209">
        <f>+'Urb MCS'!M175</f>
        <v>0</v>
      </c>
      <c r="N59" s="209">
        <f>+'Urb MCS'!N175</f>
        <v>0</v>
      </c>
      <c r="O59" s="209">
        <f>+'Urb MCS'!O175</f>
        <v>0</v>
      </c>
      <c r="P59" s="209">
        <f>+'Urb MCS'!P175</f>
        <v>0</v>
      </c>
      <c r="Q59" s="209">
        <f>+'Urb MCS'!Q175</f>
        <v>0</v>
      </c>
      <c r="R59" s="209">
        <f>+'Urb MCS'!R175</f>
        <v>0</v>
      </c>
      <c r="S59" s="209">
        <f>+'Urb MCS'!S175</f>
        <v>0</v>
      </c>
      <c r="T59" s="209">
        <f>+'Urb MCS'!T175</f>
        <v>0</v>
      </c>
      <c r="U59" s="209">
        <f>+'Urb MCS'!U175</f>
        <v>0</v>
      </c>
      <c r="V59" s="216">
        <f>+'Urb MCS'!V175</f>
        <v>0</v>
      </c>
      <c r="W59" s="216">
        <v>0</v>
      </c>
      <c r="X59" s="216">
        <v>0</v>
      </c>
      <c r="Y59" s="269">
        <v>0</v>
      </c>
    </row>
    <row r="60" spans="2:25" ht="19" thickBot="1">
      <c r="B60" s="47">
        <v>628</v>
      </c>
      <c r="C60" s="43" t="s">
        <v>233</v>
      </c>
      <c r="D60" s="297">
        <v>70</v>
      </c>
      <c r="E60" s="231">
        <f>+'Urb MCS'!F176</f>
        <v>0</v>
      </c>
      <c r="F60" s="231">
        <v>0</v>
      </c>
      <c r="G60" s="231">
        <v>0</v>
      </c>
      <c r="H60" s="69">
        <f>+'Urb MCS'!H176</f>
        <v>70</v>
      </c>
      <c r="I60" s="69">
        <f>+'Urb MCS'!I176</f>
        <v>70</v>
      </c>
      <c r="J60" s="69">
        <f>+'Urb MCS'!J176</f>
        <v>70</v>
      </c>
      <c r="K60" s="69">
        <f>+'Urb MCS'!K176</f>
        <v>70</v>
      </c>
      <c r="L60" s="69">
        <f>+'Urb MCS'!L176</f>
        <v>70</v>
      </c>
      <c r="M60" s="69">
        <f>+'Urb MCS'!M176</f>
        <v>70</v>
      </c>
      <c r="N60" s="69">
        <f>+'Urb MCS'!N176</f>
        <v>70</v>
      </c>
      <c r="O60" s="69">
        <f>+'Urb MCS'!O176</f>
        <v>70</v>
      </c>
      <c r="P60" s="69">
        <f>+'Urb MCS'!P176</f>
        <v>70</v>
      </c>
      <c r="Q60" s="69">
        <f>+'Urb MCS'!Q176</f>
        <v>70</v>
      </c>
      <c r="R60" s="69">
        <f>+'Urb MCS'!R176</f>
        <v>70</v>
      </c>
      <c r="S60" s="69">
        <f>+'Urb MCS'!S176</f>
        <v>70</v>
      </c>
      <c r="T60" s="69">
        <f>+'Urb MCS'!T176</f>
        <v>70</v>
      </c>
      <c r="U60" s="69">
        <f>+'Urb MCS'!U176</f>
        <v>70</v>
      </c>
      <c r="V60" s="215">
        <f>+'Urb MCS'!V176</f>
        <v>70</v>
      </c>
      <c r="W60" s="215">
        <v>70</v>
      </c>
      <c r="X60" s="215">
        <v>70</v>
      </c>
      <c r="Y60" s="102">
        <v>70</v>
      </c>
    </row>
    <row r="61" spans="2:25" ht="19" thickBot="1">
      <c r="B61" s="47">
        <v>644</v>
      </c>
      <c r="C61" s="43" t="s">
        <v>234</v>
      </c>
      <c r="D61" s="296">
        <v>0</v>
      </c>
      <c r="E61" s="209">
        <f>+'Urb MCS'!E177</f>
        <v>0</v>
      </c>
      <c r="F61" s="209">
        <f>+'Urb MCS'!F177</f>
        <v>0</v>
      </c>
      <c r="G61" s="209">
        <f>+'Urb MCS'!G177</f>
        <v>0</v>
      </c>
      <c r="H61" s="209">
        <f>+'Urb MCS'!H177</f>
        <v>0</v>
      </c>
      <c r="I61" s="209">
        <f>+'Urb MCS'!I177</f>
        <v>0</v>
      </c>
      <c r="J61" s="209">
        <f>+'Urb MCS'!J177</f>
        <v>0</v>
      </c>
      <c r="K61" s="209">
        <f>+'Urb MCS'!K177</f>
        <v>0</v>
      </c>
      <c r="L61" s="209">
        <f>+'Urb MCS'!L177</f>
        <v>0</v>
      </c>
      <c r="M61" s="209">
        <f>+'Urb MCS'!M177</f>
        <v>0</v>
      </c>
      <c r="N61" s="209">
        <f>+'Urb MCS'!N177</f>
        <v>0</v>
      </c>
      <c r="O61" s="209">
        <f>+'Urb MCS'!O177</f>
        <v>0</v>
      </c>
      <c r="P61" s="209">
        <f>+'Urb MCS'!P177</f>
        <v>0</v>
      </c>
      <c r="Q61" s="209">
        <f>+'Urb MCS'!Q177</f>
        <v>0</v>
      </c>
      <c r="R61" s="209">
        <f>+'Urb MCS'!R177</f>
        <v>0</v>
      </c>
      <c r="S61" s="209">
        <f>+'Urb MCS'!S177</f>
        <v>0</v>
      </c>
      <c r="T61" s="209">
        <f>+'Urb MCS'!T177</f>
        <v>0</v>
      </c>
      <c r="U61" s="209">
        <f>+'Urb MCS'!U177</f>
        <v>0</v>
      </c>
      <c r="V61" s="216">
        <f>+'Urb MCS'!V177</f>
        <v>0</v>
      </c>
      <c r="W61" s="216">
        <v>0</v>
      </c>
      <c r="X61" s="216">
        <v>0</v>
      </c>
      <c r="Y61" s="269">
        <v>0</v>
      </c>
    </row>
    <row r="62" spans="2:25" ht="19" thickBot="1">
      <c r="B62" s="47">
        <v>658</v>
      </c>
      <c r="C62" s="44" t="s">
        <v>235</v>
      </c>
      <c r="D62" s="297">
        <v>350</v>
      </c>
      <c r="E62" s="231">
        <f>+'Urb MCS'!E178</f>
        <v>0</v>
      </c>
      <c r="F62" s="231">
        <f>+'Urb MCS'!F178</f>
        <v>0</v>
      </c>
      <c r="G62" s="231">
        <f>+'Urb MCS'!G178</f>
        <v>0</v>
      </c>
      <c r="H62" s="231">
        <f>+'Urb MCS'!H178</f>
        <v>0</v>
      </c>
      <c r="I62" s="231">
        <f>+'Urb MCS'!I178</f>
        <v>0</v>
      </c>
      <c r="J62" s="231">
        <f>+'Urb MCS'!J178</f>
        <v>0</v>
      </c>
      <c r="K62" s="231">
        <f>+'Urb MCS'!K178</f>
        <v>0</v>
      </c>
      <c r="L62" s="231">
        <f>+'Urb MCS'!L178</f>
        <v>0</v>
      </c>
      <c r="M62" s="231">
        <f>+'Urb MCS'!M178</f>
        <v>0</v>
      </c>
      <c r="N62" s="159">
        <f>+'Urb MCS'!N178</f>
        <v>350</v>
      </c>
      <c r="O62" s="159">
        <f>+'Urb MCS'!O178</f>
        <v>350</v>
      </c>
      <c r="P62" s="159">
        <f>+'Urb MCS'!P178</f>
        <v>350</v>
      </c>
      <c r="Q62" s="159">
        <f>+'Urb MCS'!Q178</f>
        <v>350</v>
      </c>
      <c r="R62" s="159">
        <f>+'Urb MCS'!R178</f>
        <v>350</v>
      </c>
      <c r="S62" s="159">
        <f>+'Urb MCS'!S178</f>
        <v>350</v>
      </c>
      <c r="T62" s="69">
        <f>+'Urb MCS'!T178</f>
        <v>0</v>
      </c>
      <c r="U62" s="69">
        <f>+'Urb MCS'!U178</f>
        <v>0</v>
      </c>
      <c r="V62" s="215">
        <f>+'Urb MCS'!V178</f>
        <v>0</v>
      </c>
      <c r="W62" s="215">
        <v>0</v>
      </c>
      <c r="X62" s="215">
        <v>0</v>
      </c>
      <c r="Y62" s="102">
        <v>0</v>
      </c>
    </row>
    <row r="63" spans="2:25" ht="19" thickBot="1">
      <c r="B63" s="47">
        <v>676</v>
      </c>
      <c r="C63" s="43" t="s">
        <v>236</v>
      </c>
      <c r="D63" s="296">
        <v>0</v>
      </c>
      <c r="E63" s="209">
        <f>+'Urb MCS'!E179</f>
        <v>0</v>
      </c>
      <c r="F63" s="209">
        <f>+'Urb MCS'!F179</f>
        <v>0</v>
      </c>
      <c r="G63" s="209">
        <f>+'Urb MCS'!G179</f>
        <v>0</v>
      </c>
      <c r="H63" s="209">
        <f>+'Urb MCS'!H179</f>
        <v>0</v>
      </c>
      <c r="I63" s="209">
        <f>+'Urb MCS'!I179</f>
        <v>0</v>
      </c>
      <c r="J63" s="209">
        <f>+'Urb MCS'!J179</f>
        <v>0</v>
      </c>
      <c r="K63" s="209">
        <f>+'Urb MCS'!K179</f>
        <v>0</v>
      </c>
      <c r="L63" s="209">
        <f>+'Urb MCS'!L179</f>
        <v>0</v>
      </c>
      <c r="M63" s="209">
        <f>+'Urb MCS'!M179</f>
        <v>0</v>
      </c>
      <c r="N63" s="209">
        <f>+'Urb MCS'!N179</f>
        <v>0</v>
      </c>
      <c r="O63" s="209">
        <f>+'Urb MCS'!O179</f>
        <v>0</v>
      </c>
      <c r="P63" s="209">
        <f>+'Urb MCS'!P179</f>
        <v>0</v>
      </c>
      <c r="Q63" s="209">
        <f>+'Urb MCS'!Q179</f>
        <v>0</v>
      </c>
      <c r="R63" s="209">
        <f>+'Urb MCS'!R179</f>
        <v>0</v>
      </c>
      <c r="S63" s="209">
        <f>+'Urb MCS'!S179</f>
        <v>0</v>
      </c>
      <c r="T63" s="209">
        <f>+'Urb MCS'!T179</f>
        <v>0</v>
      </c>
      <c r="U63" s="209">
        <f>+'Urb MCS'!U179</f>
        <v>0</v>
      </c>
      <c r="V63" s="216">
        <f>+'Urb MCS'!V179</f>
        <v>0</v>
      </c>
      <c r="W63" s="216">
        <v>0</v>
      </c>
      <c r="X63" s="216">
        <v>0</v>
      </c>
      <c r="Y63" s="269">
        <v>0</v>
      </c>
    </row>
    <row r="64" spans="2:25" ht="19" thickBot="1">
      <c r="B64" s="47" t="s">
        <v>237</v>
      </c>
      <c r="C64" s="43" t="s">
        <v>236</v>
      </c>
      <c r="D64" s="296">
        <v>0</v>
      </c>
      <c r="E64" s="209">
        <f>+'Urb MCS'!E180</f>
        <v>0</v>
      </c>
      <c r="F64" s="209">
        <f>+'Urb MCS'!F180</f>
        <v>0</v>
      </c>
      <c r="G64" s="209">
        <f>+'Urb MCS'!G180</f>
        <v>0</v>
      </c>
      <c r="H64" s="209">
        <f>+'Urb MCS'!H180</f>
        <v>0</v>
      </c>
      <c r="I64" s="209">
        <f>+'Urb MCS'!I180</f>
        <v>0</v>
      </c>
      <c r="J64" s="209">
        <f>+'Urb MCS'!J180</f>
        <v>0</v>
      </c>
      <c r="K64" s="209">
        <f>+'Urb MCS'!K180</f>
        <v>0</v>
      </c>
      <c r="L64" s="209">
        <f>+'Urb MCS'!L180</f>
        <v>0</v>
      </c>
      <c r="M64" s="209">
        <f>+'Urb MCS'!M180</f>
        <v>0</v>
      </c>
      <c r="N64" s="209">
        <f>+'Urb MCS'!N180</f>
        <v>0</v>
      </c>
      <c r="O64" s="209">
        <f>+'Urb MCS'!O180</f>
        <v>0</v>
      </c>
      <c r="P64" s="209">
        <f>+'Urb MCS'!P180</f>
        <v>0</v>
      </c>
      <c r="Q64" s="209">
        <f>+'Urb MCS'!Q180</f>
        <v>0</v>
      </c>
      <c r="R64" s="209">
        <f>+'Urb MCS'!R180</f>
        <v>0</v>
      </c>
      <c r="S64" s="209">
        <f>+'Urb MCS'!S180</f>
        <v>0</v>
      </c>
      <c r="T64" s="209">
        <f>+'Urb MCS'!T180</f>
        <v>0</v>
      </c>
      <c r="U64" s="209">
        <f>+'Urb MCS'!U180</f>
        <v>0</v>
      </c>
      <c r="V64" s="216">
        <f>+'Urb MCS'!V180</f>
        <v>0</v>
      </c>
      <c r="W64" s="216">
        <v>0</v>
      </c>
      <c r="X64" s="216">
        <v>0</v>
      </c>
      <c r="Y64" s="269">
        <v>0</v>
      </c>
    </row>
    <row r="65" spans="2:25" ht="19" thickBot="1">
      <c r="B65" s="47" t="s">
        <v>238</v>
      </c>
      <c r="C65" s="43" t="s">
        <v>239</v>
      </c>
      <c r="D65" s="297">
        <v>70</v>
      </c>
      <c r="E65" s="231">
        <f>+'Urb MCS'!E181</f>
        <v>0</v>
      </c>
      <c r="F65" s="231">
        <f>+'Urb MCS'!F181</f>
        <v>0</v>
      </c>
      <c r="G65" s="69">
        <f>+'Urb MCS'!G181</f>
        <v>70</v>
      </c>
      <c r="H65" s="69">
        <f>+'Urb MCS'!H181</f>
        <v>70</v>
      </c>
      <c r="I65" s="69">
        <f>+'Urb MCS'!I181</f>
        <v>70</v>
      </c>
      <c r="J65" s="69">
        <f>+'Urb MCS'!J181</f>
        <v>70</v>
      </c>
      <c r="K65" s="69">
        <f>+'Urb MCS'!K181</f>
        <v>70</v>
      </c>
      <c r="L65" s="69">
        <f>+'Urb MCS'!L181</f>
        <v>70</v>
      </c>
      <c r="M65" s="69">
        <f>+'Urb MCS'!M181</f>
        <v>70</v>
      </c>
      <c r="N65" s="69">
        <f>+'Urb MCS'!N181</f>
        <v>70</v>
      </c>
      <c r="O65" s="69">
        <f>+'Urb MCS'!O181</f>
        <v>70</v>
      </c>
      <c r="P65" s="69">
        <f>+'Urb MCS'!P181</f>
        <v>70</v>
      </c>
      <c r="Q65" s="69">
        <f>+'Urb MCS'!Q181</f>
        <v>70</v>
      </c>
      <c r="R65" s="69">
        <f>+'Urb MCS'!R181</f>
        <v>70</v>
      </c>
      <c r="S65" s="69">
        <f>+'Urb MCS'!S181</f>
        <v>70</v>
      </c>
      <c r="T65" s="69">
        <f>+'Urb MCS'!T181</f>
        <v>70</v>
      </c>
      <c r="U65" s="69">
        <f>+'Urb MCS'!U181</f>
        <v>70</v>
      </c>
      <c r="V65" s="215">
        <f>+'Urb MCS'!V181</f>
        <v>70</v>
      </c>
      <c r="W65" s="215">
        <v>0</v>
      </c>
      <c r="X65" s="215">
        <v>0</v>
      </c>
      <c r="Y65" s="102">
        <v>0</v>
      </c>
    </row>
    <row r="66" spans="2:25" ht="19" thickBot="1">
      <c r="B66" s="47" t="s">
        <v>240</v>
      </c>
      <c r="C66" s="43" t="s">
        <v>241</v>
      </c>
      <c r="D66" s="297">
        <v>70</v>
      </c>
      <c r="E66" s="231">
        <f>+'Urb MCS'!E182</f>
        <v>0</v>
      </c>
      <c r="F66" s="231">
        <f>+'Urb MCS'!F182</f>
        <v>0</v>
      </c>
      <c r="G66" s="69">
        <f>+'Urb MCS'!G182</f>
        <v>70</v>
      </c>
      <c r="H66" s="69">
        <f>+'Urb MCS'!H182</f>
        <v>70</v>
      </c>
      <c r="I66" s="69">
        <f>+'Urb MCS'!I182</f>
        <v>70</v>
      </c>
      <c r="J66" s="69">
        <f>+'Urb MCS'!J182</f>
        <v>70</v>
      </c>
      <c r="K66" s="69">
        <f>+'Urb MCS'!K182</f>
        <v>70</v>
      </c>
      <c r="L66" s="69">
        <f>+'Urb MCS'!L182</f>
        <v>70</v>
      </c>
      <c r="M66" s="69">
        <f>+'Urb MCS'!M182</f>
        <v>70</v>
      </c>
      <c r="N66" s="69">
        <f>+'Urb MCS'!N182</f>
        <v>70</v>
      </c>
      <c r="O66" s="69">
        <f>+'Urb MCS'!O182</f>
        <v>70</v>
      </c>
      <c r="P66" s="69">
        <f>+'Urb MCS'!P182</f>
        <v>70</v>
      </c>
      <c r="Q66" s="69">
        <f>+'Urb MCS'!Q182</f>
        <v>70</v>
      </c>
      <c r="R66" s="69">
        <f>+'Urb MCS'!R182</f>
        <v>70</v>
      </c>
      <c r="S66" s="69">
        <f>+'Urb MCS'!S182</f>
        <v>70</v>
      </c>
      <c r="T66" s="69">
        <f>+'Urb MCS'!T182</f>
        <v>70</v>
      </c>
      <c r="U66" s="69">
        <f>+'Urb MCS'!U182</f>
        <v>70</v>
      </c>
      <c r="V66" s="215">
        <f>+'Urb MCS'!V182</f>
        <v>0</v>
      </c>
      <c r="W66" s="215">
        <v>0</v>
      </c>
      <c r="X66" s="215">
        <v>0</v>
      </c>
      <c r="Y66" s="102">
        <v>0</v>
      </c>
    </row>
    <row r="67" spans="2:25" ht="19" thickBot="1">
      <c r="B67" s="47" t="s">
        <v>242</v>
      </c>
      <c r="C67" s="43" t="s">
        <v>243</v>
      </c>
      <c r="D67" s="297">
        <v>70</v>
      </c>
      <c r="E67" s="231">
        <f>+'Urb MCS'!E183</f>
        <v>0</v>
      </c>
      <c r="F67" s="231">
        <f>+'Urb MCS'!F183</f>
        <v>0</v>
      </c>
      <c r="G67" s="69">
        <f>+'Urb MCS'!G183</f>
        <v>70</v>
      </c>
      <c r="H67" s="69">
        <f>+'Urb MCS'!H183</f>
        <v>70</v>
      </c>
      <c r="I67" s="69">
        <f>+'Urb MCS'!I183</f>
        <v>70</v>
      </c>
      <c r="J67" s="69">
        <f>+'Urb MCS'!J183</f>
        <v>70</v>
      </c>
      <c r="K67" s="69">
        <f>+'Urb MCS'!K183</f>
        <v>70</v>
      </c>
      <c r="L67" s="69">
        <f>+'Urb MCS'!L183</f>
        <v>70</v>
      </c>
      <c r="M67" s="69">
        <f>+'Urb MCS'!M183</f>
        <v>70</v>
      </c>
      <c r="N67" s="69">
        <f>+'Urb MCS'!N183</f>
        <v>70</v>
      </c>
      <c r="O67" s="69">
        <f>+'Urb MCS'!O183</f>
        <v>70</v>
      </c>
      <c r="P67" s="69">
        <f>+'Urb MCS'!P183</f>
        <v>70</v>
      </c>
      <c r="Q67" s="69">
        <f>+'Urb MCS'!Q183</f>
        <v>70</v>
      </c>
      <c r="R67" s="69">
        <f>+'Urb MCS'!R183</f>
        <v>70</v>
      </c>
      <c r="S67" s="69">
        <f>+'Urb MCS'!S183</f>
        <v>70</v>
      </c>
      <c r="T67" s="69">
        <f>+'Urb MCS'!T183</f>
        <v>70</v>
      </c>
      <c r="U67" s="69">
        <f>+'Urb MCS'!U183</f>
        <v>70</v>
      </c>
      <c r="V67" s="215">
        <f>+'Urb MCS'!V183</f>
        <v>70</v>
      </c>
      <c r="W67" s="215">
        <v>0</v>
      </c>
      <c r="X67" s="215">
        <v>0</v>
      </c>
      <c r="Y67" s="102">
        <v>0</v>
      </c>
    </row>
    <row r="68" spans="2:25" ht="19" thickBot="1">
      <c r="B68" s="47" t="s">
        <v>244</v>
      </c>
      <c r="C68" s="43" t="s">
        <v>245</v>
      </c>
      <c r="D68" s="296">
        <v>0</v>
      </c>
      <c r="E68" s="209">
        <f>+'Urb MCS'!E184</f>
        <v>0</v>
      </c>
      <c r="F68" s="209">
        <f>+'Urb MCS'!F184</f>
        <v>0</v>
      </c>
      <c r="G68" s="209">
        <f>+'Urb MCS'!G184</f>
        <v>0</v>
      </c>
      <c r="H68" s="209">
        <f>+'Urb MCS'!H184</f>
        <v>0</v>
      </c>
      <c r="I68" s="209">
        <f>+'Urb MCS'!I184</f>
        <v>0</v>
      </c>
      <c r="J68" s="209">
        <f>+'Urb MCS'!J184</f>
        <v>0</v>
      </c>
      <c r="K68" s="209">
        <f>+'Urb MCS'!K184</f>
        <v>0</v>
      </c>
      <c r="L68" s="209">
        <f>+'Urb MCS'!L184</f>
        <v>0</v>
      </c>
      <c r="M68" s="209">
        <f>+'Urb MCS'!M184</f>
        <v>0</v>
      </c>
      <c r="N68" s="209">
        <f>+'Urb MCS'!N184</f>
        <v>0</v>
      </c>
      <c r="O68" s="209">
        <f>+'Urb MCS'!O184</f>
        <v>0</v>
      </c>
      <c r="P68" s="209">
        <f>+'Urb MCS'!P184</f>
        <v>0</v>
      </c>
      <c r="Q68" s="209">
        <f>+'Urb MCS'!Q184</f>
        <v>0</v>
      </c>
      <c r="R68" s="209">
        <f>+'Urb MCS'!R184</f>
        <v>0</v>
      </c>
      <c r="S68" s="209">
        <f>+'Urb MCS'!S184</f>
        <v>0</v>
      </c>
      <c r="T68" s="209">
        <f>+'Urb MCS'!T184</f>
        <v>0</v>
      </c>
      <c r="U68" s="209">
        <f>+'Urb MCS'!U184</f>
        <v>0</v>
      </c>
      <c r="V68" s="216">
        <f>+'Urb MCS'!V184</f>
        <v>0</v>
      </c>
      <c r="W68" s="216">
        <v>0</v>
      </c>
      <c r="X68" s="216">
        <v>0</v>
      </c>
      <c r="Y68" s="269">
        <v>0</v>
      </c>
    </row>
    <row r="69" spans="2:25" ht="19" thickBot="1">
      <c r="B69" s="47" t="s">
        <v>246</v>
      </c>
      <c r="C69" s="43" t="s">
        <v>247</v>
      </c>
      <c r="D69" s="297">
        <v>70</v>
      </c>
      <c r="E69" s="231">
        <f>+'Urb MCS'!E185</f>
        <v>0</v>
      </c>
      <c r="F69" s="231">
        <f>+'Urb MCS'!F185</f>
        <v>0</v>
      </c>
      <c r="G69" s="69">
        <f>+'Urb MCS'!G185</f>
        <v>50</v>
      </c>
      <c r="H69" s="69">
        <f>+'Urb MCS'!H185</f>
        <v>50</v>
      </c>
      <c r="I69" s="69">
        <f>+'Urb MCS'!I185</f>
        <v>50</v>
      </c>
      <c r="J69" s="69">
        <f>+'Urb MCS'!J185</f>
        <v>50</v>
      </c>
      <c r="K69" s="69">
        <f>+'Urb MCS'!K185</f>
        <v>50</v>
      </c>
      <c r="L69" s="69">
        <f>+'Urb MCS'!L185</f>
        <v>50</v>
      </c>
      <c r="M69" s="69">
        <f>+'Urb MCS'!M185</f>
        <v>50</v>
      </c>
      <c r="N69" s="69">
        <f>+'Urb MCS'!N185</f>
        <v>50</v>
      </c>
      <c r="O69" s="69">
        <f>+'Urb MCS'!O185</f>
        <v>70</v>
      </c>
      <c r="P69" s="69">
        <f>+'Urb MCS'!P185</f>
        <v>50</v>
      </c>
      <c r="Q69" s="69">
        <f>+'Urb MCS'!Q185</f>
        <v>70</v>
      </c>
      <c r="R69" s="69">
        <f>+'Urb MCS'!R185</f>
        <v>70</v>
      </c>
      <c r="S69" s="69">
        <f>+'Urb MCS'!S185</f>
        <v>70</v>
      </c>
      <c r="T69" s="69">
        <f>+'Urb MCS'!T185</f>
        <v>70</v>
      </c>
      <c r="U69" s="69">
        <f>+'Urb MCS'!U185</f>
        <v>70</v>
      </c>
      <c r="V69" s="215">
        <f>+'Urb MCS'!V185</f>
        <v>70</v>
      </c>
      <c r="W69" s="215">
        <v>0</v>
      </c>
      <c r="X69" s="215">
        <v>0</v>
      </c>
      <c r="Y69" s="102">
        <v>0</v>
      </c>
    </row>
    <row r="70" spans="2:25" ht="19" thickBot="1">
      <c r="B70" s="47" t="s">
        <v>248</v>
      </c>
      <c r="C70" s="43" t="s">
        <v>249</v>
      </c>
      <c r="D70" s="297">
        <v>70</v>
      </c>
      <c r="E70" s="231">
        <f>+'Urb MCS'!E186</f>
        <v>0</v>
      </c>
      <c r="F70" s="69">
        <f>+'Urb MCS'!F186</f>
        <v>70</v>
      </c>
      <c r="G70" s="69">
        <f>+'Urb MCS'!G186</f>
        <v>70</v>
      </c>
      <c r="H70" s="69">
        <f>+'Urb MCS'!H186</f>
        <v>70</v>
      </c>
      <c r="I70" s="69">
        <f>+'Urb MCS'!I186</f>
        <v>70</v>
      </c>
      <c r="J70" s="69">
        <f>+'Urb MCS'!J186</f>
        <v>70</v>
      </c>
      <c r="K70" s="69">
        <f>+'Urb MCS'!G264</f>
        <v>70</v>
      </c>
      <c r="L70" s="69">
        <f>+'Urb MCS'!L186</f>
        <v>70</v>
      </c>
      <c r="M70" s="69">
        <f>+'Urb MCS'!M186</f>
        <v>70</v>
      </c>
      <c r="N70" s="69">
        <f>+'Urb MCS'!N186</f>
        <v>70</v>
      </c>
      <c r="O70" s="69">
        <f>+'Urb MCS'!O186</f>
        <v>70</v>
      </c>
      <c r="P70" s="69">
        <f>+'Urb MCS'!P186</f>
        <v>70</v>
      </c>
      <c r="Q70" s="69">
        <f>+'Urb MCS'!Q186</f>
        <v>70</v>
      </c>
      <c r="R70" s="69">
        <f>+'Urb MCS'!R186</f>
        <v>70</v>
      </c>
      <c r="S70" s="69">
        <f>+'Urb MCS'!S186</f>
        <v>70</v>
      </c>
      <c r="T70" s="69">
        <f>+'Urb MCS'!T186</f>
        <v>70</v>
      </c>
      <c r="U70" s="69">
        <f>+'Urb MCS'!U186</f>
        <v>70</v>
      </c>
      <c r="V70" s="215">
        <f>+'Urb MCS'!V186</f>
        <v>70</v>
      </c>
      <c r="W70" s="215">
        <v>70</v>
      </c>
      <c r="X70" s="215">
        <v>70</v>
      </c>
      <c r="Y70" s="102">
        <v>0</v>
      </c>
    </row>
    <row r="71" spans="2:25" ht="19" thickBot="1">
      <c r="B71" s="47" t="s">
        <v>250</v>
      </c>
      <c r="C71" s="43" t="s">
        <v>251</v>
      </c>
      <c r="D71" s="297">
        <v>70</v>
      </c>
      <c r="E71" s="231">
        <f>+'Urb MCS'!E187</f>
        <v>0</v>
      </c>
      <c r="F71" s="69">
        <f>+'Urb MCS'!F187</f>
        <v>70</v>
      </c>
      <c r="G71" s="69">
        <f>+'Urb MCS'!G187</f>
        <v>70</v>
      </c>
      <c r="H71" s="69">
        <f>+'Urb MCS'!H187</f>
        <v>70</v>
      </c>
      <c r="I71" s="69">
        <f>+'Urb MCS'!I187</f>
        <v>70</v>
      </c>
      <c r="J71" s="69">
        <f>+'Urb MCS'!J187</f>
        <v>70</v>
      </c>
      <c r="K71" s="69">
        <f>+'Urb MCS'!K187</f>
        <v>70</v>
      </c>
      <c r="L71" s="69">
        <f>+'Urb MCS'!L187</f>
        <v>70</v>
      </c>
      <c r="M71" s="69">
        <f>+'Urb MCS'!M187</f>
        <v>70</v>
      </c>
      <c r="N71" s="69">
        <f>+'Urb MCS'!N187</f>
        <v>70</v>
      </c>
      <c r="O71" s="69">
        <f>+'Urb MCS'!O187</f>
        <v>70</v>
      </c>
      <c r="P71" s="69">
        <f>+'Urb MCS'!P187</f>
        <v>70</v>
      </c>
      <c r="Q71" s="69">
        <f>+'Urb MCS'!Q187</f>
        <v>70</v>
      </c>
      <c r="R71" s="69">
        <f>+'Urb MCS'!R187</f>
        <v>70</v>
      </c>
      <c r="S71" s="69">
        <f>+'Urb MCS'!S187</f>
        <v>70</v>
      </c>
      <c r="T71" s="69">
        <f>+'Urb MCS'!T187</f>
        <v>70</v>
      </c>
      <c r="U71" s="69">
        <v>0</v>
      </c>
      <c r="V71" s="215">
        <f>+'Urb MCS'!V187</f>
        <v>0</v>
      </c>
      <c r="W71" s="215">
        <v>0</v>
      </c>
      <c r="X71" s="215">
        <v>0</v>
      </c>
      <c r="Y71" s="102">
        <v>0</v>
      </c>
    </row>
    <row r="72" spans="2:25" ht="19" thickBot="1">
      <c r="B72" s="47" t="s">
        <v>252</v>
      </c>
      <c r="C72" s="43" t="s">
        <v>253</v>
      </c>
      <c r="D72" s="297">
        <v>70</v>
      </c>
      <c r="E72" s="231">
        <f>+'Urb MCS'!E188</f>
        <v>0</v>
      </c>
      <c r="F72" s="231">
        <f>+'Urb MCS'!F188</f>
        <v>0</v>
      </c>
      <c r="G72" s="69">
        <f>+'Urb MCS'!G188</f>
        <v>70</v>
      </c>
      <c r="H72" s="69">
        <f>+'Urb MCS'!H188</f>
        <v>70</v>
      </c>
      <c r="I72" s="69">
        <f>+'Urb MCS'!I188</f>
        <v>70</v>
      </c>
      <c r="J72" s="69">
        <f>+'Urb MCS'!J188</f>
        <v>70</v>
      </c>
      <c r="K72" s="69">
        <f>+'Urb MCS'!K188</f>
        <v>70</v>
      </c>
      <c r="L72" s="69">
        <f>+'Urb MCS'!L188</f>
        <v>70</v>
      </c>
      <c r="M72" s="69">
        <f>+'Urb MCS'!M188</f>
        <v>70</v>
      </c>
      <c r="N72" s="69">
        <f>+'Urb MCS'!N188</f>
        <v>70</v>
      </c>
      <c r="O72" s="69">
        <f>+'Urb MCS'!O188</f>
        <v>70</v>
      </c>
      <c r="P72" s="69">
        <f>+'Urb MCS'!P188</f>
        <v>70</v>
      </c>
      <c r="Q72" s="69">
        <f>+'Urb MCS'!Q188</f>
        <v>70</v>
      </c>
      <c r="R72" s="69">
        <f>+'Urb MCS'!R188</f>
        <v>70</v>
      </c>
      <c r="S72" s="69">
        <f>+'Urb MCS'!S188</f>
        <v>70</v>
      </c>
      <c r="T72" s="69">
        <f>+'Urb MCS'!T188</f>
        <v>70</v>
      </c>
      <c r="U72" s="69">
        <f>+'Urb MCS'!U188</f>
        <v>70</v>
      </c>
      <c r="V72" s="215">
        <f>+'Urb MCS'!V188</f>
        <v>70</v>
      </c>
      <c r="W72" s="215">
        <v>0</v>
      </c>
      <c r="X72" s="215">
        <v>0</v>
      </c>
      <c r="Y72" s="102">
        <v>0</v>
      </c>
    </row>
    <row r="73" spans="2:25" ht="19" thickBot="1">
      <c r="B73" s="47" t="s">
        <v>254</v>
      </c>
      <c r="C73" s="43" t="s">
        <v>255</v>
      </c>
      <c r="D73" s="296">
        <v>0</v>
      </c>
      <c r="E73" s="209">
        <f>+'Urb MCS'!E189</f>
        <v>0</v>
      </c>
      <c r="F73" s="209">
        <f>+'Urb MCS'!F189</f>
        <v>0</v>
      </c>
      <c r="G73" s="209">
        <f>+'Urb MCS'!G189</f>
        <v>0</v>
      </c>
      <c r="H73" s="209">
        <f>+'Urb MCS'!H189</f>
        <v>0</v>
      </c>
      <c r="I73" s="209">
        <f>+'Urb MCS'!I189</f>
        <v>0</v>
      </c>
      <c r="J73" s="209">
        <f>+'Urb MCS'!J189</f>
        <v>0</v>
      </c>
      <c r="K73" s="209">
        <f>+'Urb MCS'!K189</f>
        <v>0</v>
      </c>
      <c r="L73" s="209">
        <f>+'Urb MCS'!L189</f>
        <v>0</v>
      </c>
      <c r="M73" s="209">
        <f>+'Urb MCS'!M189</f>
        <v>0</v>
      </c>
      <c r="N73" s="209">
        <f>+'Urb MCS'!N189</f>
        <v>0</v>
      </c>
      <c r="O73" s="209">
        <f>+'Urb MCS'!O189</f>
        <v>0</v>
      </c>
      <c r="P73" s="209">
        <f>+'Urb MCS'!P189</f>
        <v>0</v>
      </c>
      <c r="Q73" s="209">
        <f>+'Urb MCS'!Q189</f>
        <v>0</v>
      </c>
      <c r="R73" s="209">
        <f>+'Urb MCS'!R189</f>
        <v>0</v>
      </c>
      <c r="S73" s="209">
        <f>+'Urb MCS'!S189</f>
        <v>0</v>
      </c>
      <c r="T73" s="209">
        <f>+'Urb MCS'!T189</f>
        <v>0</v>
      </c>
      <c r="U73" s="209">
        <f>+'Urb MCS'!U189</f>
        <v>0</v>
      </c>
      <c r="V73" s="216">
        <f>+'Urb MCS'!V189</f>
        <v>0</v>
      </c>
      <c r="W73" s="216">
        <v>0</v>
      </c>
      <c r="X73" s="216">
        <v>0</v>
      </c>
      <c r="Y73" s="269">
        <v>0</v>
      </c>
    </row>
    <row r="74" spans="2:25" ht="19" thickBot="1">
      <c r="B74" s="47" t="s">
        <v>256</v>
      </c>
      <c r="C74" s="43" t="s">
        <v>257</v>
      </c>
      <c r="D74" s="296">
        <v>0</v>
      </c>
      <c r="E74" s="209">
        <f>+'Urb MCS'!E190</f>
        <v>0</v>
      </c>
      <c r="F74" s="209">
        <f>+'Urb MCS'!F190</f>
        <v>0</v>
      </c>
      <c r="G74" s="209">
        <f>+'Urb MCS'!G190</f>
        <v>0</v>
      </c>
      <c r="H74" s="209">
        <f>+'Urb MCS'!H190</f>
        <v>0</v>
      </c>
      <c r="I74" s="209">
        <f>+'Urb MCS'!I190</f>
        <v>0</v>
      </c>
      <c r="J74" s="209">
        <f>+'Urb MCS'!J190</f>
        <v>0</v>
      </c>
      <c r="K74" s="209">
        <f>+'Urb MCS'!K190</f>
        <v>0</v>
      </c>
      <c r="L74" s="209">
        <f>+'Urb MCS'!L190</f>
        <v>0</v>
      </c>
      <c r="M74" s="209">
        <f>+'Urb MCS'!M190</f>
        <v>0</v>
      </c>
      <c r="N74" s="209">
        <f>+'Urb MCS'!N190</f>
        <v>0</v>
      </c>
      <c r="O74" s="209">
        <f>+'Urb MCS'!O190</f>
        <v>0</v>
      </c>
      <c r="P74" s="209">
        <f>+'Urb MCS'!P190</f>
        <v>0</v>
      </c>
      <c r="Q74" s="209">
        <f>+'Urb MCS'!Q190</f>
        <v>0</v>
      </c>
      <c r="R74" s="209">
        <f>+'Urb MCS'!R190</f>
        <v>0</v>
      </c>
      <c r="S74" s="209">
        <f>+'Urb MCS'!S190</f>
        <v>0</v>
      </c>
      <c r="T74" s="209">
        <f>+'Urb MCS'!T190</f>
        <v>0</v>
      </c>
      <c r="U74" s="209">
        <f>+'Urb MCS'!U190</f>
        <v>0</v>
      </c>
      <c r="V74" s="216">
        <f>+'Urb MCS'!V190</f>
        <v>0</v>
      </c>
      <c r="W74" s="216">
        <v>0</v>
      </c>
      <c r="X74" s="216">
        <v>0</v>
      </c>
      <c r="Y74" s="269">
        <v>0</v>
      </c>
    </row>
    <row r="75" spans="2:25" ht="19" thickBot="1">
      <c r="B75" s="47" t="s">
        <v>258</v>
      </c>
      <c r="C75" s="43" t="s">
        <v>259</v>
      </c>
      <c r="D75" s="297">
        <v>50</v>
      </c>
      <c r="E75" s="231">
        <f>+'Urb MCS'!E191</f>
        <v>0</v>
      </c>
      <c r="F75" s="231">
        <f>+'Urb MCS'!F191</f>
        <v>0</v>
      </c>
      <c r="G75" s="231">
        <f>+'Urb MCS'!G191</f>
        <v>0</v>
      </c>
      <c r="H75" s="231">
        <f>+'Urb MCS'!H191</f>
        <v>0</v>
      </c>
      <c r="I75" s="231">
        <f>+'Urb MCS'!I191</f>
        <v>0</v>
      </c>
      <c r="J75" s="231">
        <f>+'Urb MCS'!J191</f>
        <v>0</v>
      </c>
      <c r="K75" s="69">
        <f>+'Urb MCS'!K191</f>
        <v>50</v>
      </c>
      <c r="L75" s="69">
        <f>+'Urb MCS'!L191</f>
        <v>50</v>
      </c>
      <c r="M75" s="69">
        <f>+'Urb MCS'!M191</f>
        <v>50</v>
      </c>
      <c r="N75" s="69">
        <f>+'Urb MCS'!N191</f>
        <v>50</v>
      </c>
      <c r="O75" s="69">
        <f>+'Urb MCS'!O191</f>
        <v>50</v>
      </c>
      <c r="P75" s="69">
        <f>+'Urb MCS'!P191</f>
        <v>50</v>
      </c>
      <c r="Q75" s="69">
        <f>+'Urb MCS'!Q191</f>
        <v>50</v>
      </c>
      <c r="R75" s="69">
        <f>+'Urb MCS'!R191</f>
        <v>50</v>
      </c>
      <c r="S75" s="69">
        <f>+'Urb MCS'!S191</f>
        <v>50</v>
      </c>
      <c r="T75" s="69">
        <f>+'Urb MCS'!T191</f>
        <v>50</v>
      </c>
      <c r="U75" s="69">
        <f>+'Urb MCS'!U191</f>
        <v>50</v>
      </c>
      <c r="V75" s="215">
        <f>+'Urb MCS'!V191</f>
        <v>0</v>
      </c>
      <c r="W75" s="215">
        <v>0</v>
      </c>
      <c r="X75" s="215">
        <v>0</v>
      </c>
      <c r="Y75" s="102">
        <v>0</v>
      </c>
    </row>
    <row r="76" spans="2:25" ht="19" thickBot="1">
      <c r="B76" s="48" t="s">
        <v>258</v>
      </c>
      <c r="C76" s="45" t="s">
        <v>260</v>
      </c>
      <c r="D76" s="297">
        <v>50</v>
      </c>
      <c r="E76" s="294">
        <f>+'Urb MCS'!E192</f>
        <v>0</v>
      </c>
      <c r="F76" s="295">
        <f>+'Urb MCS'!F192</f>
        <v>0</v>
      </c>
      <c r="G76" s="294">
        <f>+'Urb MCS'!G192</f>
        <v>0</v>
      </c>
      <c r="H76" s="295">
        <f>+'Urb MCS'!H192</f>
        <v>0</v>
      </c>
      <c r="I76" s="295">
        <f>+'Urb MCS'!I192</f>
        <v>0</v>
      </c>
      <c r="J76" s="295">
        <f>+'Urb MCS'!J192</f>
        <v>0</v>
      </c>
      <c r="K76" s="295">
        <f>+'Urb MCS'!K192</f>
        <v>0</v>
      </c>
      <c r="L76" s="295">
        <f>+'Urb MCS'!L192</f>
        <v>0</v>
      </c>
      <c r="M76" s="295">
        <f>+'Urb MCS'!M192</f>
        <v>0</v>
      </c>
      <c r="N76" s="295">
        <f>+'Urb MCS'!N192</f>
        <v>0</v>
      </c>
      <c r="O76" s="295">
        <f>+'Urb MCS'!O192</f>
        <v>0</v>
      </c>
      <c r="P76" s="295">
        <f>+'Urb MCS'!P192</f>
        <v>0</v>
      </c>
      <c r="Q76" s="295">
        <f>+'Urb MCS'!Q192</f>
        <v>0</v>
      </c>
      <c r="R76" s="295">
        <f>+'Urb MCS'!R192</f>
        <v>0</v>
      </c>
      <c r="S76" s="295">
        <f>+'Urb MCS'!S192</f>
        <v>0</v>
      </c>
      <c r="T76" s="94">
        <f>+'Urb MCS'!T192</f>
        <v>50</v>
      </c>
      <c r="U76" s="101">
        <f>+'Urb MCS'!U192</f>
        <v>0</v>
      </c>
      <c r="V76" s="292">
        <f>+'Urb MCS'!V192</f>
        <v>0</v>
      </c>
      <c r="W76" s="99">
        <v>0</v>
      </c>
      <c r="X76" s="284">
        <v>0</v>
      </c>
      <c r="Y76" s="284">
        <v>0</v>
      </c>
    </row>
    <row r="77" spans="2:25" ht="20" thickBot="1">
      <c r="E77" s="257">
        <f>+'Urb MCS'!E193</f>
        <v>1060</v>
      </c>
      <c r="F77" s="257">
        <f>+'Urb MCS'!F193</f>
        <v>1200</v>
      </c>
      <c r="G77" s="257">
        <f>+'Urb MCS'!G193</f>
        <v>3310</v>
      </c>
      <c r="H77" s="257">
        <f>+'Urb MCS'!H193</f>
        <v>3880</v>
      </c>
      <c r="I77" s="257">
        <f>+'Urb MCS'!I193</f>
        <v>3520</v>
      </c>
      <c r="J77" s="257">
        <f>+'Urb MCS'!J193</f>
        <v>3520</v>
      </c>
      <c r="K77" s="257">
        <f>+'Urb MCS'!K193</f>
        <v>3570</v>
      </c>
      <c r="L77" s="257">
        <f>+'Urb MCS'!L193</f>
        <v>3640</v>
      </c>
      <c r="M77" s="257">
        <f>+'Urb MCS'!M193</f>
        <v>3640</v>
      </c>
      <c r="N77" s="257">
        <f>+'Urb MCS'!N193</f>
        <v>3910</v>
      </c>
      <c r="O77" s="203">
        <f>+'Urb MCS'!O193</f>
        <v>4570</v>
      </c>
      <c r="P77" s="259">
        <f>+'Urb MCS'!P193</f>
        <v>4550</v>
      </c>
      <c r="Q77" s="259">
        <f>+'Urb MCS'!Q193</f>
        <v>4570</v>
      </c>
      <c r="R77" s="259">
        <f>+'Urb MCS'!R193</f>
        <v>4570</v>
      </c>
      <c r="S77" s="259">
        <f>+'Urb MCS'!S193</f>
        <v>4570</v>
      </c>
      <c r="T77" s="259">
        <f>+'Urb MCS'!T193</f>
        <v>4270</v>
      </c>
      <c r="U77" s="259">
        <f>+'Urb MCS'!U193</f>
        <v>4150</v>
      </c>
      <c r="V77" s="258">
        <f>+'Urb MCS'!V193</f>
        <v>1330</v>
      </c>
      <c r="W77" s="203">
        <v>280</v>
      </c>
      <c r="X77" s="259">
        <v>210</v>
      </c>
      <c r="Y77" s="259">
        <v>140</v>
      </c>
    </row>
    <row r="80" spans="2:25">
      <c r="V80">
        <f>AVERAGE(G77:U77)</f>
        <v>4016</v>
      </c>
    </row>
  </sheetData>
  <mergeCells count="91">
    <mergeCell ref="S28:S36"/>
    <mergeCell ref="T37:T46"/>
    <mergeCell ref="E28:E36"/>
    <mergeCell ref="F28:F36"/>
    <mergeCell ref="G28:G36"/>
    <mergeCell ref="H28:H36"/>
    <mergeCell ref="I28:I36"/>
    <mergeCell ref="K28:K36"/>
    <mergeCell ref="J28:J36"/>
    <mergeCell ref="L28:L36"/>
    <mergeCell ref="M28:M36"/>
    <mergeCell ref="N28:N36"/>
    <mergeCell ref="T28:T36"/>
    <mergeCell ref="O28:O36"/>
    <mergeCell ref="P28:P36"/>
    <mergeCell ref="Q28:Q36"/>
    <mergeCell ref="R28:R36"/>
    <mergeCell ref="E2:M2"/>
    <mergeCell ref="E37:E46"/>
    <mergeCell ref="F37:F46"/>
    <mergeCell ref="H37:H46"/>
    <mergeCell ref="I37:I46"/>
    <mergeCell ref="J37:J46"/>
    <mergeCell ref="K37:K46"/>
    <mergeCell ref="L37:L46"/>
    <mergeCell ref="M37:M46"/>
    <mergeCell ref="E5:E14"/>
    <mergeCell ref="F5:F14"/>
    <mergeCell ref="M5:M14"/>
    <mergeCell ref="N5:N14"/>
    <mergeCell ref="O5:O14"/>
    <mergeCell ref="P5:P14"/>
    <mergeCell ref="G5:G14"/>
    <mergeCell ref="H5:H14"/>
    <mergeCell ref="I5:I14"/>
    <mergeCell ref="J5:J14"/>
    <mergeCell ref="K5:K14"/>
    <mergeCell ref="D5:D14"/>
    <mergeCell ref="V5:V14"/>
    <mergeCell ref="H18:H27"/>
    <mergeCell ref="I18:I27"/>
    <mergeCell ref="J18:J27"/>
    <mergeCell ref="K18:K27"/>
    <mergeCell ref="L18:L27"/>
    <mergeCell ref="M18:M27"/>
    <mergeCell ref="N18:N27"/>
    <mergeCell ref="O18:O27"/>
    <mergeCell ref="P18:P27"/>
    <mergeCell ref="Q18:Q27"/>
    <mergeCell ref="R18:R27"/>
    <mergeCell ref="S18:S27"/>
    <mergeCell ref="T18:T27"/>
    <mergeCell ref="U18:U27"/>
    <mergeCell ref="D37:D46"/>
    <mergeCell ref="D28:D36"/>
    <mergeCell ref="V37:V46"/>
    <mergeCell ref="G18:G27"/>
    <mergeCell ref="F18:F27"/>
    <mergeCell ref="E18:E27"/>
    <mergeCell ref="D18:D27"/>
    <mergeCell ref="V18:V27"/>
    <mergeCell ref="G37:G46"/>
    <mergeCell ref="N37:N46"/>
    <mergeCell ref="O37:O46"/>
    <mergeCell ref="P37:P46"/>
    <mergeCell ref="Q37:Q46"/>
    <mergeCell ref="R37:R46"/>
    <mergeCell ref="S37:S46"/>
    <mergeCell ref="U37:U46"/>
    <mergeCell ref="N2:Y2"/>
    <mergeCell ref="E4:Y4"/>
    <mergeCell ref="W5:W14"/>
    <mergeCell ref="W18:W27"/>
    <mergeCell ref="W28:W36"/>
    <mergeCell ref="Y5:Y14"/>
    <mergeCell ref="Y18:Y27"/>
    <mergeCell ref="Y28:Y36"/>
    <mergeCell ref="U28:U36"/>
    <mergeCell ref="V28:V36"/>
    <mergeCell ref="Q5:Q14"/>
    <mergeCell ref="R5:R14"/>
    <mergeCell ref="S5:S14"/>
    <mergeCell ref="T5:T14"/>
    <mergeCell ref="U5:U14"/>
    <mergeCell ref="L5:L14"/>
    <mergeCell ref="Y37:Y46"/>
    <mergeCell ref="W37:W46"/>
    <mergeCell ref="X5:X14"/>
    <mergeCell ref="X18:X27"/>
    <mergeCell ref="X28:X36"/>
    <mergeCell ref="X37:X46"/>
  </mergeCells>
  <conditionalFormatting sqref="E5:Y5 E15:Y18 E28:Y28 E37:Y37 E47:Y76">
    <cfRule type="cellIs" dxfId="4" priority="1" operator="between">
      <formula>30</formula>
      <formula>70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4C373-4123-764D-99BA-0695FAF0941D}">
  <dimension ref="B1:Y58"/>
  <sheetViews>
    <sheetView topLeftCell="E1" workbookViewId="0">
      <pane ySplit="3" topLeftCell="A42" activePane="bottomLeft" state="frozen"/>
      <selection pane="bottomLeft" activeCell="V58" sqref="V58"/>
    </sheetView>
  </sheetViews>
  <sheetFormatPr baseColWidth="10" defaultRowHeight="16"/>
  <cols>
    <col min="1" max="1" width="5.1640625" customWidth="1"/>
    <col min="2" max="2" width="19" customWidth="1"/>
    <col min="3" max="3" width="45.1640625" customWidth="1"/>
    <col min="23" max="23" width="10.6640625" customWidth="1"/>
  </cols>
  <sheetData>
    <row r="1" spans="2:25" ht="17" thickBot="1"/>
    <row r="2" spans="2:25" ht="23" thickBot="1">
      <c r="E2" s="514">
        <v>2025</v>
      </c>
      <c r="F2" s="515"/>
      <c r="G2" s="515"/>
      <c r="H2" s="515"/>
      <c r="I2" s="515"/>
      <c r="J2" s="515"/>
      <c r="K2" s="515"/>
      <c r="L2" s="515"/>
      <c r="M2" s="516"/>
      <c r="N2" s="514">
        <v>2026</v>
      </c>
      <c r="O2" s="515"/>
      <c r="P2" s="515"/>
      <c r="Q2" s="515"/>
      <c r="R2" s="515"/>
      <c r="S2" s="515"/>
      <c r="T2" s="515"/>
      <c r="U2" s="515"/>
      <c r="V2" s="515"/>
      <c r="W2" s="515"/>
      <c r="X2" s="515"/>
      <c r="Y2" s="516"/>
    </row>
    <row r="3" spans="2:25" s="118" customFormat="1" ht="17" thickBot="1">
      <c r="E3" s="299" t="s">
        <v>389</v>
      </c>
      <c r="F3" s="300" t="s">
        <v>390</v>
      </c>
      <c r="G3" s="301" t="s">
        <v>379</v>
      </c>
      <c r="H3" s="302" t="s">
        <v>380</v>
      </c>
      <c r="I3" s="302" t="s">
        <v>381</v>
      </c>
      <c r="J3" s="302" t="s">
        <v>382</v>
      </c>
      <c r="K3" s="302" t="s">
        <v>383</v>
      </c>
      <c r="L3" s="302" t="s">
        <v>384</v>
      </c>
      <c r="M3" s="303" t="s">
        <v>385</v>
      </c>
      <c r="N3" s="304" t="s">
        <v>386</v>
      </c>
      <c r="O3" s="305" t="s">
        <v>387</v>
      </c>
      <c r="P3" s="305" t="s">
        <v>388</v>
      </c>
      <c r="Q3" s="305" t="s">
        <v>389</v>
      </c>
      <c r="R3" s="305" t="s">
        <v>390</v>
      </c>
      <c r="S3" s="305" t="s">
        <v>379</v>
      </c>
      <c r="T3" s="305" t="s">
        <v>380</v>
      </c>
      <c r="U3" s="305" t="s">
        <v>381</v>
      </c>
      <c r="V3" s="306" t="s">
        <v>382</v>
      </c>
      <c r="W3" s="239" t="s">
        <v>383</v>
      </c>
      <c r="X3" s="125" t="s">
        <v>384</v>
      </c>
      <c r="Y3" s="240" t="s">
        <v>385</v>
      </c>
    </row>
    <row r="4" spans="2:25" ht="20" thickBot="1">
      <c r="B4" s="2" t="s">
        <v>261</v>
      </c>
      <c r="C4" s="18" t="s">
        <v>261</v>
      </c>
      <c r="D4" s="54" t="s">
        <v>2</v>
      </c>
      <c r="E4" s="494" t="s">
        <v>391</v>
      </c>
      <c r="F4" s="495"/>
      <c r="G4" s="495"/>
      <c r="H4" s="495"/>
      <c r="I4" s="495"/>
      <c r="J4" s="495"/>
      <c r="K4" s="495"/>
      <c r="L4" s="495"/>
      <c r="M4" s="495"/>
      <c r="N4" s="495"/>
      <c r="O4" s="495"/>
      <c r="P4" s="495"/>
      <c r="Q4" s="495"/>
      <c r="R4" s="495"/>
      <c r="S4" s="495"/>
      <c r="T4" s="495"/>
      <c r="U4" s="495"/>
      <c r="V4" s="495"/>
      <c r="W4" s="495"/>
      <c r="X4" s="495"/>
      <c r="Y4" s="496"/>
    </row>
    <row r="5" spans="2:25" ht="19" thickBot="1">
      <c r="B5" s="49">
        <v>211</v>
      </c>
      <c r="C5" s="3" t="s">
        <v>262</v>
      </c>
      <c r="D5" s="298">
        <v>0</v>
      </c>
      <c r="E5" s="307" cm="1">
        <f t="array" ref="E5:E55">+'Urb MCS'!E196:E246</f>
        <v>0</v>
      </c>
      <c r="F5" s="307" cm="1">
        <f t="array" ref="F5:F55">+'Urb MCS'!F196:F246</f>
        <v>0</v>
      </c>
      <c r="G5" s="307">
        <f>+'Urb MCS'!G196</f>
        <v>0</v>
      </c>
      <c r="H5" s="307">
        <f>+'Urb MCS'!H196</f>
        <v>0</v>
      </c>
      <c r="I5" s="307">
        <f>+'Urb MCS'!I196</f>
        <v>0</v>
      </c>
      <c r="J5" s="307">
        <f>+'Urb MCS'!J196</f>
        <v>0</v>
      </c>
      <c r="K5" s="307">
        <f>+'Urb MCS'!K196</f>
        <v>0</v>
      </c>
      <c r="L5" s="307">
        <f>+'Urb MCS'!L196</f>
        <v>0</v>
      </c>
      <c r="M5" s="307">
        <f>+'Urb MCS'!M196</f>
        <v>0</v>
      </c>
      <c r="N5" s="307">
        <f>+'Urb MCS'!N196</f>
        <v>0</v>
      </c>
      <c r="O5" s="307">
        <f>+'Urb MCS'!O196</f>
        <v>0</v>
      </c>
      <c r="P5" s="307">
        <f>+'Urb MCS'!P196</f>
        <v>0</v>
      </c>
      <c r="Q5" s="307">
        <f>+'Urb MCS'!Q196</f>
        <v>0</v>
      </c>
      <c r="R5" s="307">
        <f>+'Urb MCS'!R196</f>
        <v>0</v>
      </c>
      <c r="S5" s="307">
        <f>+'Urb MCS'!S196</f>
        <v>0</v>
      </c>
      <c r="T5" s="307">
        <f>+'Urb MCS'!T196</f>
        <v>0</v>
      </c>
      <c r="U5" s="307">
        <f>+'Urb MCS'!U196</f>
        <v>0</v>
      </c>
      <c r="V5" s="307">
        <f>+'Urb MCS'!V196</f>
        <v>0</v>
      </c>
      <c r="W5" s="307" cm="1">
        <f t="array" ref="W5:W55">+'Urb MCS'!X196:X246</f>
        <v>0</v>
      </c>
      <c r="X5" s="307" cm="1">
        <f t="array" ref="X5:X55">+'Urb MCS'!Y196:Y246</f>
        <v>0</v>
      </c>
      <c r="Y5" s="307" cm="1">
        <f t="array" ref="Y5:Y55">+'Urb MCS'!Z196:Z246</f>
        <v>0</v>
      </c>
    </row>
    <row r="6" spans="2:25" ht="19" thickBot="1">
      <c r="B6" s="30">
        <v>215</v>
      </c>
      <c r="C6" s="6" t="s">
        <v>263</v>
      </c>
      <c r="D6" s="274">
        <v>70</v>
      </c>
      <c r="E6" s="231">
        <v>0</v>
      </c>
      <c r="F6" s="231">
        <v>0</v>
      </c>
      <c r="G6" s="69">
        <f>+'Urb MCS'!G197</f>
        <v>70</v>
      </c>
      <c r="H6" s="69">
        <f>+'Urb MCS'!H197</f>
        <v>70</v>
      </c>
      <c r="I6" s="69">
        <f>+'Urb MCS'!I197</f>
        <v>70</v>
      </c>
      <c r="J6" s="69">
        <f>+'Urb MCS'!J197</f>
        <v>70</v>
      </c>
      <c r="K6" s="69">
        <f>+'Urb MCS'!K197</f>
        <v>70</v>
      </c>
      <c r="L6" s="69">
        <f>+'Urb MCS'!L197</f>
        <v>70</v>
      </c>
      <c r="M6" s="69">
        <f>+'Urb MCS'!M197</f>
        <v>70</v>
      </c>
      <c r="N6" s="69">
        <f>+'Urb MCS'!N197</f>
        <v>70</v>
      </c>
      <c r="O6" s="69">
        <f>+'Urb MCS'!O197</f>
        <v>70</v>
      </c>
      <c r="P6" s="69">
        <f>+'Urb MCS'!P197</f>
        <v>70</v>
      </c>
      <c r="Q6" s="69">
        <f>+'Urb MCS'!Q197</f>
        <v>70</v>
      </c>
      <c r="R6" s="69">
        <f>+'Urb MCS'!R197</f>
        <v>70</v>
      </c>
      <c r="S6" s="69">
        <f>+'Urb MCS'!S197</f>
        <v>70</v>
      </c>
      <c r="T6" s="69">
        <f>+'Urb MCS'!T197</f>
        <v>70</v>
      </c>
      <c r="U6" s="69">
        <f>+'Urb MCS'!U197</f>
        <v>70</v>
      </c>
      <c r="V6" s="69">
        <v>70</v>
      </c>
      <c r="W6" s="69">
        <v>0</v>
      </c>
      <c r="X6" s="69">
        <v>0</v>
      </c>
      <c r="Y6" s="69">
        <v>0</v>
      </c>
    </row>
    <row r="7" spans="2:25" ht="19" thickBot="1">
      <c r="B7" s="30">
        <v>220</v>
      </c>
      <c r="C7" s="6" t="s">
        <v>264</v>
      </c>
      <c r="D7" s="276">
        <v>0</v>
      </c>
      <c r="E7" s="209">
        <v>0</v>
      </c>
      <c r="F7" s="209">
        <v>0</v>
      </c>
      <c r="G7" s="209">
        <f>+'Urb MCS'!G198</f>
        <v>0</v>
      </c>
      <c r="H7" s="209">
        <f>+'Urb MCS'!H198</f>
        <v>0</v>
      </c>
      <c r="I7" s="209">
        <f>+'Urb MCS'!I198</f>
        <v>0</v>
      </c>
      <c r="J7" s="209">
        <f>+'Urb MCS'!J198</f>
        <v>0</v>
      </c>
      <c r="K7" s="209">
        <f>+'Urb MCS'!K198</f>
        <v>0</v>
      </c>
      <c r="L7" s="209">
        <f>+'Urb MCS'!L198</f>
        <v>0</v>
      </c>
      <c r="M7" s="209">
        <f>+'Urb MCS'!M198</f>
        <v>0</v>
      </c>
      <c r="N7" s="209">
        <f>+'Urb MCS'!N198</f>
        <v>0</v>
      </c>
      <c r="O7" s="209">
        <f>+'Urb MCS'!O198</f>
        <v>0</v>
      </c>
      <c r="P7" s="209">
        <f>+'Urb MCS'!P198</f>
        <v>0</v>
      </c>
      <c r="Q7" s="209">
        <f>+'Urb MCS'!Q198</f>
        <v>0</v>
      </c>
      <c r="R7" s="209">
        <f>+'Urb MCS'!R198</f>
        <v>0</v>
      </c>
      <c r="S7" s="209">
        <f>+'Urb MCS'!S198</f>
        <v>0</v>
      </c>
      <c r="T7" s="209">
        <f>+'Urb MCS'!T198</f>
        <v>0</v>
      </c>
      <c r="U7" s="209">
        <f>+'Urb MCS'!U198</f>
        <v>0</v>
      </c>
      <c r="V7" s="209">
        <f>+'Urb MCS'!V198</f>
        <v>0</v>
      </c>
      <c r="W7" s="209">
        <v>0</v>
      </c>
      <c r="X7" s="209">
        <v>0</v>
      </c>
      <c r="Y7" s="209">
        <v>0</v>
      </c>
    </row>
    <row r="8" spans="2:25" ht="19" thickBot="1">
      <c r="B8" s="30" t="s">
        <v>265</v>
      </c>
      <c r="C8" s="6" t="s">
        <v>266</v>
      </c>
      <c r="D8" s="276">
        <v>0</v>
      </c>
      <c r="E8" s="231">
        <v>0</v>
      </c>
      <c r="F8" s="231">
        <v>0</v>
      </c>
      <c r="G8" s="69">
        <f>+'Urb MCS'!G199</f>
        <v>70</v>
      </c>
      <c r="H8" s="69">
        <f>+'Urb MCS'!H199</f>
        <v>70</v>
      </c>
      <c r="I8" s="69">
        <f>+'Urb MCS'!I199</f>
        <v>70</v>
      </c>
      <c r="J8" s="69">
        <f>+'Urb MCS'!J199</f>
        <v>70</v>
      </c>
      <c r="K8" s="69">
        <f>+'Urb MCS'!K199</f>
        <v>70</v>
      </c>
      <c r="L8" s="69">
        <f>+'Urb MCS'!L199</f>
        <v>70</v>
      </c>
      <c r="M8" s="209">
        <f>+'Urb MCS'!M199</f>
        <v>0</v>
      </c>
      <c r="N8" s="209">
        <f>+'Urb MCS'!N199</f>
        <v>0</v>
      </c>
      <c r="O8" s="209">
        <f>+'Urb MCS'!O199</f>
        <v>0</v>
      </c>
      <c r="P8" s="209">
        <f>+'Urb MCS'!P199</f>
        <v>0</v>
      </c>
      <c r="Q8" s="209">
        <f>+'Urb MCS'!Q199</f>
        <v>0</v>
      </c>
      <c r="R8" s="209">
        <f>+'Urb MCS'!R199</f>
        <v>0</v>
      </c>
      <c r="S8" s="209">
        <f>+'Urb MCS'!S199</f>
        <v>0</v>
      </c>
      <c r="T8" s="209">
        <f>+'Urb MCS'!T199</f>
        <v>0</v>
      </c>
      <c r="U8" s="209">
        <f>+'Urb MCS'!U199</f>
        <v>0</v>
      </c>
      <c r="V8" s="209">
        <f>+'Urb MCS'!V199</f>
        <v>0</v>
      </c>
      <c r="W8" s="209">
        <v>0</v>
      </c>
      <c r="X8" s="209">
        <v>0</v>
      </c>
      <c r="Y8" s="209">
        <v>0</v>
      </c>
    </row>
    <row r="9" spans="2:25" ht="19" thickBot="1">
      <c r="B9" s="30">
        <v>247</v>
      </c>
      <c r="C9" s="6" t="s">
        <v>135</v>
      </c>
      <c r="D9" s="276">
        <v>0</v>
      </c>
      <c r="E9" s="209">
        <v>0</v>
      </c>
      <c r="F9" s="209">
        <v>0</v>
      </c>
      <c r="G9" s="209">
        <f>+'Urb MCS'!G200</f>
        <v>0</v>
      </c>
      <c r="H9" s="209">
        <f>+'Urb MCS'!H200</f>
        <v>0</v>
      </c>
      <c r="I9" s="209">
        <f>+'Urb MCS'!I200</f>
        <v>0</v>
      </c>
      <c r="J9" s="209">
        <f>+'Urb MCS'!J200</f>
        <v>0</v>
      </c>
      <c r="K9" s="209">
        <f>+'Urb MCS'!K200</f>
        <v>0</v>
      </c>
      <c r="L9" s="209">
        <f>+'Urb MCS'!L200</f>
        <v>0</v>
      </c>
      <c r="M9" s="209">
        <f>+'Urb MCS'!M200</f>
        <v>0</v>
      </c>
      <c r="N9" s="209">
        <f>+'Urb MCS'!N200</f>
        <v>0</v>
      </c>
      <c r="O9" s="209">
        <f>+'Urb MCS'!O200</f>
        <v>0</v>
      </c>
      <c r="P9" s="209">
        <f>+'Urb MCS'!P200</f>
        <v>0</v>
      </c>
      <c r="Q9" s="209">
        <f>+'Urb MCS'!Q200</f>
        <v>0</v>
      </c>
      <c r="R9" s="209">
        <f>+'Urb MCS'!R200</f>
        <v>0</v>
      </c>
      <c r="S9" s="209">
        <f>+'Urb MCS'!S200</f>
        <v>0</v>
      </c>
      <c r="T9" s="209">
        <f>+'Urb MCS'!T200</f>
        <v>0</v>
      </c>
      <c r="U9" s="209">
        <f>+'Urb MCS'!U200</f>
        <v>0</v>
      </c>
      <c r="V9" s="209">
        <f>+'Urb MCS'!V200</f>
        <v>0</v>
      </c>
      <c r="W9" s="209">
        <v>0</v>
      </c>
      <c r="X9" s="209">
        <v>0</v>
      </c>
      <c r="Y9" s="209">
        <v>0</v>
      </c>
    </row>
    <row r="10" spans="2:25" ht="19" thickBot="1">
      <c r="B10" s="30" t="s">
        <v>267</v>
      </c>
      <c r="C10" s="6" t="s">
        <v>135</v>
      </c>
      <c r="D10" s="276">
        <v>0</v>
      </c>
      <c r="E10" s="209">
        <v>0</v>
      </c>
      <c r="F10" s="209">
        <v>0</v>
      </c>
      <c r="G10" s="209">
        <f>+'Urb MCS'!G201</f>
        <v>0</v>
      </c>
      <c r="H10" s="209">
        <f>+'Urb MCS'!H201</f>
        <v>0</v>
      </c>
      <c r="I10" s="209">
        <f>+'Urb MCS'!I201</f>
        <v>0</v>
      </c>
      <c r="J10" s="209">
        <f>+'Urb MCS'!J201</f>
        <v>0</v>
      </c>
      <c r="K10" s="209">
        <f>+'Urb MCS'!K201</f>
        <v>0</v>
      </c>
      <c r="L10" s="209">
        <f>+'Urb MCS'!L201</f>
        <v>0</v>
      </c>
      <c r="M10" s="209">
        <f>+'Urb MCS'!M201</f>
        <v>0</v>
      </c>
      <c r="N10" s="209">
        <f>+'Urb MCS'!N201</f>
        <v>0</v>
      </c>
      <c r="O10" s="209">
        <f>+'Urb MCS'!O201</f>
        <v>0</v>
      </c>
      <c r="P10" s="209">
        <f>+'Urb MCS'!P201</f>
        <v>0</v>
      </c>
      <c r="Q10" s="209">
        <f>+'Urb MCS'!Q201</f>
        <v>0</v>
      </c>
      <c r="R10" s="209">
        <f>+'Urb MCS'!R201</f>
        <v>0</v>
      </c>
      <c r="S10" s="209">
        <v>0</v>
      </c>
      <c r="T10" s="209">
        <f>+'Urb MCS'!T201</f>
        <v>0</v>
      </c>
      <c r="U10" s="209">
        <f>+'Urb MCS'!U201</f>
        <v>0</v>
      </c>
      <c r="V10" s="209">
        <f>+'Urb MCS'!V201</f>
        <v>0</v>
      </c>
      <c r="W10" s="209">
        <v>0</v>
      </c>
      <c r="X10" s="209">
        <v>0</v>
      </c>
      <c r="Y10" s="209">
        <v>0</v>
      </c>
    </row>
    <row r="11" spans="2:25" ht="19" thickBot="1">
      <c r="B11" s="30">
        <v>253</v>
      </c>
      <c r="C11" s="6" t="s">
        <v>135</v>
      </c>
      <c r="D11" s="276">
        <v>0</v>
      </c>
      <c r="E11" s="231">
        <v>0</v>
      </c>
      <c r="F11" s="231">
        <v>0</v>
      </c>
      <c r="G11" s="69">
        <f>+'Urb MCS'!G202</f>
        <v>35</v>
      </c>
      <c r="H11" s="69">
        <f>+'Urb MCS'!H202</f>
        <v>35</v>
      </c>
      <c r="I11" s="69">
        <f>+'Urb MCS'!I202</f>
        <v>35</v>
      </c>
      <c r="J11" s="69">
        <f>+'Urb MCS'!J202</f>
        <v>35</v>
      </c>
      <c r="K11" s="209">
        <f>+'Urb MCS'!K202</f>
        <v>0</v>
      </c>
      <c r="L11" s="209">
        <f>+'Urb MCS'!L202</f>
        <v>0</v>
      </c>
      <c r="M11" s="209">
        <f>+'Urb MCS'!M202</f>
        <v>0</v>
      </c>
      <c r="N11" s="209">
        <f>+'Urb MCS'!N202</f>
        <v>0</v>
      </c>
      <c r="O11" s="209">
        <f>+'Urb MCS'!O202</f>
        <v>0</v>
      </c>
      <c r="P11" s="209">
        <f>+'Urb MCS'!P202</f>
        <v>0</v>
      </c>
      <c r="Q11" s="209">
        <f>+'Urb MCS'!Q202</f>
        <v>0</v>
      </c>
      <c r="R11" s="209">
        <f>+'Urb MCS'!R202</f>
        <v>0</v>
      </c>
      <c r="S11" s="209">
        <f>+'Urb MCS'!S202</f>
        <v>0</v>
      </c>
      <c r="T11" s="209">
        <f>+'Urb MCS'!T202</f>
        <v>0</v>
      </c>
      <c r="U11" s="209">
        <f>+'Urb MCS'!U202</f>
        <v>0</v>
      </c>
      <c r="V11" s="209">
        <f>+'Urb MCS'!V202</f>
        <v>0</v>
      </c>
      <c r="W11" s="209">
        <v>0</v>
      </c>
      <c r="X11" s="209">
        <v>0</v>
      </c>
      <c r="Y11" s="209">
        <v>0</v>
      </c>
    </row>
    <row r="12" spans="2:25" ht="19" thickBot="1">
      <c r="B12" s="30">
        <v>257</v>
      </c>
      <c r="C12" s="6" t="s">
        <v>268</v>
      </c>
      <c r="D12" s="274">
        <v>70</v>
      </c>
      <c r="E12" s="231">
        <v>0</v>
      </c>
      <c r="F12" s="231">
        <v>0</v>
      </c>
      <c r="G12" s="69">
        <f>+'Urb MCS'!G203</f>
        <v>70</v>
      </c>
      <c r="H12" s="69">
        <f>+'Urb MCS'!H203</f>
        <v>70</v>
      </c>
      <c r="I12" s="69">
        <f>+'Urb MCS'!I203</f>
        <v>70</v>
      </c>
      <c r="J12" s="69">
        <f>+'Urb MCS'!J203</f>
        <v>70</v>
      </c>
      <c r="K12" s="231">
        <f>+'Urb MCS'!K203</f>
        <v>0</v>
      </c>
      <c r="L12" s="231">
        <f>+'Urb MCS'!L203</f>
        <v>0</v>
      </c>
      <c r="M12" s="231">
        <f>+'Urb MCS'!M203</f>
        <v>0</v>
      </c>
      <c r="N12" s="231">
        <f>+'Urb MCS'!N203</f>
        <v>0</v>
      </c>
      <c r="O12" s="231">
        <f>+'Urb MCS'!O203</f>
        <v>0</v>
      </c>
      <c r="P12" s="231">
        <f>+'Urb MCS'!P203</f>
        <v>0</v>
      </c>
      <c r="Q12" s="231">
        <f>+'Urb MCS'!Q203</f>
        <v>0</v>
      </c>
      <c r="R12" s="231">
        <f>+'Urb MCS'!R203</f>
        <v>0</v>
      </c>
      <c r="S12" s="231">
        <v>0</v>
      </c>
      <c r="T12" s="69">
        <f>+'Urb MCS'!T203</f>
        <v>70</v>
      </c>
      <c r="U12" s="69">
        <f>+'Urb MCS'!U203</f>
        <v>70</v>
      </c>
      <c r="V12" s="69">
        <f>+'Urb MCS'!V203</f>
        <v>70</v>
      </c>
      <c r="W12" s="69">
        <v>70</v>
      </c>
      <c r="X12" s="69">
        <v>0</v>
      </c>
      <c r="Y12" s="69">
        <v>0</v>
      </c>
    </row>
    <row r="13" spans="2:25" ht="19" thickBot="1">
      <c r="B13" s="30">
        <v>260</v>
      </c>
      <c r="C13" s="6" t="s">
        <v>269</v>
      </c>
      <c r="D13" s="276">
        <v>0</v>
      </c>
      <c r="E13" s="209">
        <v>0</v>
      </c>
      <c r="F13" s="209">
        <v>0</v>
      </c>
      <c r="G13" s="209">
        <f>+'Urb MCS'!G204</f>
        <v>0</v>
      </c>
      <c r="H13" s="209">
        <f>+'Urb MCS'!H204</f>
        <v>0</v>
      </c>
      <c r="I13" s="209">
        <f>+'Urb MCS'!I204</f>
        <v>0</v>
      </c>
      <c r="J13" s="209">
        <f>+'Urb MCS'!J204</f>
        <v>0</v>
      </c>
      <c r="K13" s="209">
        <f>+'Urb MCS'!K204</f>
        <v>0</v>
      </c>
      <c r="L13" s="209">
        <f>+'Urb MCS'!L204</f>
        <v>0</v>
      </c>
      <c r="M13" s="209">
        <f>+'Urb MCS'!M204</f>
        <v>0</v>
      </c>
      <c r="N13" s="209">
        <f>+'Urb MCS'!N204</f>
        <v>0</v>
      </c>
      <c r="O13" s="209">
        <f>+'Urb MCS'!O204</f>
        <v>0</v>
      </c>
      <c r="P13" s="209">
        <f>+'Urb MCS'!P204</f>
        <v>0</v>
      </c>
      <c r="Q13" s="209">
        <f>+'Urb MCS'!Q204</f>
        <v>0</v>
      </c>
      <c r="R13" s="209">
        <f>+'Urb MCS'!R204</f>
        <v>0</v>
      </c>
      <c r="S13" s="209">
        <f>+'Urb MCS'!S204</f>
        <v>0</v>
      </c>
      <c r="T13" s="209">
        <f>+'Urb MCS'!T204</f>
        <v>0</v>
      </c>
      <c r="U13" s="209">
        <f>+'Urb MCS'!U204</f>
        <v>0</v>
      </c>
      <c r="V13" s="209">
        <f>+'Urb MCS'!V204</f>
        <v>0</v>
      </c>
      <c r="W13" s="209">
        <v>0</v>
      </c>
      <c r="X13" s="209">
        <v>0</v>
      </c>
      <c r="Y13" s="209">
        <v>0</v>
      </c>
    </row>
    <row r="14" spans="2:25" ht="19" thickBot="1">
      <c r="B14" s="30">
        <v>258</v>
      </c>
      <c r="C14" s="6" t="s">
        <v>270</v>
      </c>
      <c r="D14" s="274">
        <v>70</v>
      </c>
      <c r="E14" s="231">
        <v>0</v>
      </c>
      <c r="F14" s="231">
        <v>0</v>
      </c>
      <c r="G14" s="231">
        <f>+'Urb MCS'!G205</f>
        <v>0</v>
      </c>
      <c r="H14" s="69">
        <f>+'Urb MCS'!H205</f>
        <v>70</v>
      </c>
      <c r="I14" s="69">
        <f>+'Urb MCS'!I205</f>
        <v>70</v>
      </c>
      <c r="J14" s="69">
        <f>+'Urb MCS'!J205</f>
        <v>70</v>
      </c>
      <c r="K14" s="69">
        <f>+'Urb MCS'!K205</f>
        <v>70</v>
      </c>
      <c r="L14" s="69">
        <f>+'Urb MCS'!L205</f>
        <v>70</v>
      </c>
      <c r="M14" s="69">
        <f>+'Urb MCS'!M205</f>
        <v>70</v>
      </c>
      <c r="N14" s="69">
        <f>+'Urb MCS'!N205</f>
        <v>70</v>
      </c>
      <c r="O14" s="69">
        <f>+'Urb MCS'!O205</f>
        <v>70</v>
      </c>
      <c r="P14" s="69">
        <f>+'Urb MCS'!P205</f>
        <v>70</v>
      </c>
      <c r="Q14" s="69">
        <f>+'Urb MCS'!Q205</f>
        <v>70</v>
      </c>
      <c r="R14" s="69">
        <f>+'Urb MCS'!R205</f>
        <v>70</v>
      </c>
      <c r="S14" s="69">
        <f>+'Urb MCS'!S205</f>
        <v>70</v>
      </c>
      <c r="T14" s="69">
        <f>+'Urb MCS'!T205</f>
        <v>70</v>
      </c>
      <c r="U14" s="69">
        <f>+'Urb MCS'!U205</f>
        <v>70</v>
      </c>
      <c r="V14" s="69">
        <f>+'Urb MCS'!V205</f>
        <v>70</v>
      </c>
      <c r="W14" s="69">
        <v>0</v>
      </c>
      <c r="X14" s="69">
        <v>0</v>
      </c>
      <c r="Y14" s="69">
        <v>0</v>
      </c>
    </row>
    <row r="15" spans="2:25" ht="19" thickBot="1">
      <c r="B15" s="30">
        <v>263</v>
      </c>
      <c r="C15" s="6" t="s">
        <v>271</v>
      </c>
      <c r="D15" s="274">
        <v>70</v>
      </c>
      <c r="E15" s="231">
        <v>0</v>
      </c>
      <c r="F15" s="231">
        <v>0</v>
      </c>
      <c r="G15" s="69">
        <f>+'Urb MCS'!G206</f>
        <v>70</v>
      </c>
      <c r="H15" s="69">
        <f>+'Urb MCS'!H206</f>
        <v>70</v>
      </c>
      <c r="I15" s="69">
        <f>+'Urb MCS'!I206</f>
        <v>70</v>
      </c>
      <c r="J15" s="69">
        <f>+'Urb MCS'!J206</f>
        <v>70</v>
      </c>
      <c r="K15" s="69">
        <f>+'Urb MCS'!K206</f>
        <v>70</v>
      </c>
      <c r="L15" s="69">
        <f>+'Urb MCS'!L206</f>
        <v>70</v>
      </c>
      <c r="M15" s="69">
        <f>+'Urb MCS'!M206</f>
        <v>70</v>
      </c>
      <c r="N15" s="69">
        <f>+'Urb MCS'!N206</f>
        <v>70</v>
      </c>
      <c r="O15" s="69">
        <f>+'Urb MCS'!O206</f>
        <v>70</v>
      </c>
      <c r="P15" s="69">
        <f>+'Urb MCS'!P206</f>
        <v>70</v>
      </c>
      <c r="Q15" s="69">
        <f>+'Urb MCS'!Q206</f>
        <v>70</v>
      </c>
      <c r="R15" s="69">
        <f>+'Urb MCS'!R206</f>
        <v>70</v>
      </c>
      <c r="S15" s="69">
        <f>+'Urb MCS'!S206</f>
        <v>70</v>
      </c>
      <c r="T15" s="69">
        <f>+'Urb MCS'!T206</f>
        <v>70</v>
      </c>
      <c r="U15" s="69">
        <f>+'Urb MCS'!U206</f>
        <v>70</v>
      </c>
      <c r="V15" s="69">
        <v>70</v>
      </c>
      <c r="W15" s="69">
        <v>0</v>
      </c>
      <c r="X15" s="69">
        <v>0</v>
      </c>
      <c r="Y15" s="69">
        <v>0</v>
      </c>
    </row>
    <row r="16" spans="2:25" ht="19" thickBot="1">
      <c r="B16" s="30">
        <v>268</v>
      </c>
      <c r="C16" s="6" t="s">
        <v>272</v>
      </c>
      <c r="D16" s="274">
        <v>70</v>
      </c>
      <c r="E16" s="231">
        <v>0</v>
      </c>
      <c r="F16" s="231">
        <v>0</v>
      </c>
      <c r="G16" s="69">
        <f>+'Urb MCS'!G207</f>
        <v>70</v>
      </c>
      <c r="H16" s="69">
        <f>+'Urb MCS'!H207</f>
        <v>70</v>
      </c>
      <c r="I16" s="69">
        <f>+'Urb MCS'!I207</f>
        <v>70</v>
      </c>
      <c r="J16" s="69">
        <f>+'Urb MCS'!J207</f>
        <v>70</v>
      </c>
      <c r="K16" s="69">
        <f>+'Urb MCS'!K207</f>
        <v>70</v>
      </c>
      <c r="L16" s="69">
        <f>+'Urb MCS'!L207</f>
        <v>70</v>
      </c>
      <c r="M16" s="69">
        <f>+'Urb MCS'!M207</f>
        <v>70</v>
      </c>
      <c r="N16" s="69">
        <f>+'Urb MCS'!N207</f>
        <v>70</v>
      </c>
      <c r="O16" s="69">
        <f>+'Urb MCS'!O207</f>
        <v>70</v>
      </c>
      <c r="P16" s="69">
        <f>+'Urb MCS'!P207</f>
        <v>70</v>
      </c>
      <c r="Q16" s="69">
        <f>+'Urb MCS'!Q207</f>
        <v>70</v>
      </c>
      <c r="R16" s="69">
        <f>+'Urb MCS'!R207</f>
        <v>70</v>
      </c>
      <c r="S16" s="69">
        <f>+'Urb MCS'!S207</f>
        <v>70</v>
      </c>
      <c r="T16" s="69">
        <f>+'Urb MCS'!T207</f>
        <v>70</v>
      </c>
      <c r="U16" s="69">
        <f>+'Urb MCS'!U207</f>
        <v>70</v>
      </c>
      <c r="V16" s="69">
        <f>+'Urb MCS'!V207</f>
        <v>70</v>
      </c>
      <c r="W16" s="69">
        <v>0</v>
      </c>
      <c r="X16" s="69">
        <v>0</v>
      </c>
      <c r="Y16" s="69">
        <v>0</v>
      </c>
    </row>
    <row r="17" spans="2:25" ht="19" thickBot="1">
      <c r="B17" s="30">
        <v>270</v>
      </c>
      <c r="C17" s="6" t="s">
        <v>273</v>
      </c>
      <c r="D17" s="274">
        <v>70</v>
      </c>
      <c r="E17" s="231">
        <v>0</v>
      </c>
      <c r="F17" s="231">
        <v>0</v>
      </c>
      <c r="G17" s="69">
        <f>+'Urb MCS'!G208</f>
        <v>70</v>
      </c>
      <c r="H17" s="69">
        <f>+'Urb MCS'!H208</f>
        <v>70</v>
      </c>
      <c r="I17" s="69">
        <f>+'Urb MCS'!I208</f>
        <v>70</v>
      </c>
      <c r="J17" s="69">
        <f>+'Urb MCS'!J208</f>
        <v>70</v>
      </c>
      <c r="K17" s="69">
        <f>+'Urb MCS'!K208</f>
        <v>70</v>
      </c>
      <c r="L17" s="69">
        <f>+'Urb MCS'!L208</f>
        <v>70</v>
      </c>
      <c r="M17" s="69">
        <f>+'Urb MCS'!M208</f>
        <v>70</v>
      </c>
      <c r="N17" s="69">
        <f>+'Urb MCS'!N208</f>
        <v>70</v>
      </c>
      <c r="O17" s="69">
        <f>+'Urb MCS'!O208</f>
        <v>70</v>
      </c>
      <c r="P17" s="69">
        <f>+'Urb MCS'!P208</f>
        <v>70</v>
      </c>
      <c r="Q17" s="69">
        <f>+'Urb MCS'!Q208</f>
        <v>70</v>
      </c>
      <c r="R17" s="69">
        <f>+'Urb MCS'!R208</f>
        <v>70</v>
      </c>
      <c r="S17" s="69">
        <f>+'Urb MCS'!S208</f>
        <v>70</v>
      </c>
      <c r="T17" s="69">
        <f>+'Urb MCS'!T208</f>
        <v>70</v>
      </c>
      <c r="U17" s="69">
        <f>+'Urb MCS'!U208</f>
        <v>0</v>
      </c>
      <c r="V17" s="69">
        <f>+'Urb MCS'!V208</f>
        <v>0</v>
      </c>
      <c r="W17" s="69">
        <v>0</v>
      </c>
      <c r="X17" s="69">
        <v>0</v>
      </c>
      <c r="Y17" s="69">
        <v>0</v>
      </c>
    </row>
    <row r="18" spans="2:25" ht="19" thickBot="1">
      <c r="B18" s="30" t="s">
        <v>274</v>
      </c>
      <c r="C18" s="6" t="s">
        <v>275</v>
      </c>
      <c r="D18" s="274">
        <v>70</v>
      </c>
      <c r="E18" s="231">
        <v>0</v>
      </c>
      <c r="F18" s="231">
        <v>0</v>
      </c>
      <c r="G18" s="231">
        <f>+'Urb MCS'!G209</f>
        <v>0</v>
      </c>
      <c r="H18" s="69">
        <f>+'Urb MCS'!H209</f>
        <v>35</v>
      </c>
      <c r="I18" s="69">
        <f>+'Urb MCS'!I209</f>
        <v>35</v>
      </c>
      <c r="J18" s="69">
        <f>+'Urb MCS'!J209</f>
        <v>35</v>
      </c>
      <c r="K18" s="69">
        <f>+'Urb MCS'!K209</f>
        <v>35</v>
      </c>
      <c r="L18" s="69">
        <f>+'Urb MCS'!L209</f>
        <v>35</v>
      </c>
      <c r="M18" s="69">
        <f>+'Urb MCS'!M209</f>
        <v>35</v>
      </c>
      <c r="N18" s="69">
        <f>+'Urb MCS'!N209</f>
        <v>35</v>
      </c>
      <c r="O18" s="69">
        <f>+'Urb MCS'!O209</f>
        <v>35</v>
      </c>
      <c r="P18" s="69">
        <f>+'Urb MCS'!P209</f>
        <v>70</v>
      </c>
      <c r="Q18" s="69">
        <f>+'Urb MCS'!Q209</f>
        <v>70</v>
      </c>
      <c r="R18" s="69">
        <f>+'Urb MCS'!R209</f>
        <v>70</v>
      </c>
      <c r="S18" s="69">
        <f>+'Urb MCS'!S209</f>
        <v>0</v>
      </c>
      <c r="T18" s="69">
        <f>+'Urb MCS'!T209</f>
        <v>0</v>
      </c>
      <c r="U18" s="69">
        <f>+'Urb MCS'!U209</f>
        <v>0</v>
      </c>
      <c r="V18" s="69">
        <f>+'Urb MCS'!V209</f>
        <v>0</v>
      </c>
      <c r="W18" s="69">
        <v>0</v>
      </c>
      <c r="X18" s="69">
        <v>0</v>
      </c>
      <c r="Y18" s="69">
        <v>0</v>
      </c>
    </row>
    <row r="19" spans="2:25" ht="19" thickBot="1">
      <c r="B19" s="30" t="s">
        <v>276</v>
      </c>
      <c r="C19" s="6" t="s">
        <v>277</v>
      </c>
      <c r="D19" s="274">
        <v>70</v>
      </c>
      <c r="E19" s="231">
        <v>0</v>
      </c>
      <c r="F19" s="231">
        <v>0</v>
      </c>
      <c r="G19" s="231">
        <f>+'Urb MCS'!G210</f>
        <v>0</v>
      </c>
      <c r="H19" s="231">
        <f>+'Urb MCS'!H210</f>
        <v>0</v>
      </c>
      <c r="I19" s="69">
        <f>+'Urb MCS'!I210</f>
        <v>70</v>
      </c>
      <c r="J19" s="69">
        <f>+'Urb MCS'!J210</f>
        <v>70</v>
      </c>
      <c r="K19" s="69">
        <f>+'Urb MCS'!K210</f>
        <v>70</v>
      </c>
      <c r="L19" s="69">
        <f>+'Urb MCS'!L210</f>
        <v>70</v>
      </c>
      <c r="M19" s="69">
        <f>+'Urb MCS'!M210</f>
        <v>70</v>
      </c>
      <c r="N19" s="231">
        <f>+'Urb MCS'!N210</f>
        <v>0</v>
      </c>
      <c r="O19" s="231">
        <f>+'Urb MCS'!O210</f>
        <v>0</v>
      </c>
      <c r="P19" s="69">
        <f>+'Urb MCS'!P210</f>
        <v>70</v>
      </c>
      <c r="Q19" s="69">
        <f>+'Urb MCS'!Q210</f>
        <v>70</v>
      </c>
      <c r="R19" s="69">
        <f>+'Urb MCS'!R210</f>
        <v>70</v>
      </c>
      <c r="S19" s="69">
        <f>+'Urb MCS'!S210</f>
        <v>0</v>
      </c>
      <c r="T19" s="69">
        <f>+'Urb MCS'!T210</f>
        <v>0</v>
      </c>
      <c r="U19" s="69">
        <f>+'Urb MCS'!U210</f>
        <v>0</v>
      </c>
      <c r="V19" s="69">
        <f>+'Urb MCS'!V210</f>
        <v>0</v>
      </c>
      <c r="W19" s="69">
        <v>0</v>
      </c>
      <c r="X19" s="69">
        <v>0</v>
      </c>
      <c r="Y19" s="69">
        <v>0</v>
      </c>
    </row>
    <row r="20" spans="2:25" ht="19" thickBot="1">
      <c r="B20" s="30" t="s">
        <v>278</v>
      </c>
      <c r="C20" s="6" t="s">
        <v>279</v>
      </c>
      <c r="D20" s="274">
        <v>50</v>
      </c>
      <c r="E20" s="231">
        <v>0</v>
      </c>
      <c r="F20" s="231">
        <v>0</v>
      </c>
      <c r="G20" s="231">
        <f>+'Urb MCS'!G211</f>
        <v>0</v>
      </c>
      <c r="H20" s="231">
        <f>+'Urb MCS'!H211</f>
        <v>0</v>
      </c>
      <c r="I20" s="231">
        <f>+'Urb MCS'!I211</f>
        <v>0</v>
      </c>
      <c r="J20" s="69">
        <f>+'Urb MCS'!J211</f>
        <v>60</v>
      </c>
      <c r="K20" s="69">
        <f>+'Urb MCS'!K211</f>
        <v>50</v>
      </c>
      <c r="L20" s="69">
        <f>+'Urb MCS'!L211</f>
        <v>50</v>
      </c>
      <c r="M20" s="69">
        <f>+'Urb MCS'!M211</f>
        <v>50</v>
      </c>
      <c r="N20" s="69">
        <f>+'Urb MCS'!N211</f>
        <v>50</v>
      </c>
      <c r="O20" s="69">
        <f>+'Urb MCS'!O211</f>
        <v>50</v>
      </c>
      <c r="P20" s="69">
        <f>+'Urb MCS'!P211</f>
        <v>50</v>
      </c>
      <c r="Q20" s="69">
        <f>+'Urb MCS'!Q211</f>
        <v>50</v>
      </c>
      <c r="R20" s="69">
        <f>+'Urb MCS'!R211</f>
        <v>50</v>
      </c>
      <c r="S20" s="69">
        <f>+'Urb MCS'!S211</f>
        <v>50</v>
      </c>
      <c r="T20" s="69">
        <f>+'Urb MCS'!T211</f>
        <v>50</v>
      </c>
      <c r="U20" s="69">
        <f>+'Urb MCS'!U211</f>
        <v>50</v>
      </c>
      <c r="V20" s="69">
        <f>+'Urb MCS'!V211</f>
        <v>0</v>
      </c>
      <c r="W20" s="69">
        <v>0</v>
      </c>
      <c r="X20" s="69">
        <v>0</v>
      </c>
      <c r="Y20" s="69">
        <v>0</v>
      </c>
    </row>
    <row r="21" spans="2:25" ht="19" thickBot="1">
      <c r="B21" s="30">
        <v>279</v>
      </c>
      <c r="C21" s="6" t="s">
        <v>280</v>
      </c>
      <c r="D21" s="276">
        <v>0</v>
      </c>
      <c r="E21" s="209">
        <v>0</v>
      </c>
      <c r="F21" s="209">
        <v>0</v>
      </c>
      <c r="G21" s="209">
        <f>+'Urb MCS'!G212</f>
        <v>0</v>
      </c>
      <c r="H21" s="209">
        <f>+'Urb MCS'!H212</f>
        <v>0</v>
      </c>
      <c r="I21" s="209">
        <f>+'Urb MCS'!I212</f>
        <v>0</v>
      </c>
      <c r="J21" s="209">
        <f>+'Urb MCS'!J212</f>
        <v>0</v>
      </c>
      <c r="K21" s="209">
        <f>+'Urb MCS'!K212</f>
        <v>0</v>
      </c>
      <c r="L21" s="209">
        <f>+'Urb MCS'!L212</f>
        <v>0</v>
      </c>
      <c r="M21" s="209">
        <f>+'Urb MCS'!M212</f>
        <v>0</v>
      </c>
      <c r="N21" s="209">
        <f>+'Urb MCS'!N212</f>
        <v>0</v>
      </c>
      <c r="O21" s="209">
        <f>+'Urb MCS'!O212</f>
        <v>0</v>
      </c>
      <c r="P21" s="209">
        <f>+'Urb MCS'!P212</f>
        <v>0</v>
      </c>
      <c r="Q21" s="209">
        <f>+'Urb MCS'!Q212</f>
        <v>0</v>
      </c>
      <c r="R21" s="209">
        <f>+'Urb MCS'!R212</f>
        <v>0</v>
      </c>
      <c r="S21" s="209">
        <f>+'Urb MCS'!S212</f>
        <v>0</v>
      </c>
      <c r="T21" s="209">
        <f>+'Urb MCS'!T212</f>
        <v>0</v>
      </c>
      <c r="U21" s="209">
        <f>+'Urb MCS'!U212</f>
        <v>0</v>
      </c>
      <c r="V21" s="209">
        <f>+'Urb MCS'!V212</f>
        <v>0</v>
      </c>
      <c r="W21" s="209">
        <v>0</v>
      </c>
      <c r="X21" s="209">
        <v>0</v>
      </c>
      <c r="Y21" s="209">
        <v>0</v>
      </c>
    </row>
    <row r="22" spans="2:25" ht="19" thickBot="1">
      <c r="B22" s="30" t="s">
        <v>281</v>
      </c>
      <c r="C22" s="6"/>
      <c r="D22" s="276">
        <v>0</v>
      </c>
      <c r="E22" s="209">
        <v>0</v>
      </c>
      <c r="F22" s="209">
        <v>0</v>
      </c>
      <c r="G22" s="209">
        <f>+'Urb MCS'!G213</f>
        <v>0</v>
      </c>
      <c r="H22" s="209">
        <f>+'Urb MCS'!H213</f>
        <v>0</v>
      </c>
      <c r="I22" s="209">
        <f>+'Urb MCS'!I213</f>
        <v>0</v>
      </c>
      <c r="J22" s="209">
        <f>+'Urb MCS'!J213</f>
        <v>0</v>
      </c>
      <c r="K22" s="209">
        <f>+'Urb MCS'!K213</f>
        <v>0</v>
      </c>
      <c r="L22" s="209">
        <f>+'Urb MCS'!L213</f>
        <v>0</v>
      </c>
      <c r="M22" s="209">
        <f>+'Urb MCS'!M213</f>
        <v>0</v>
      </c>
      <c r="N22" s="209">
        <f>+'Urb MCS'!N213</f>
        <v>0</v>
      </c>
      <c r="O22" s="209">
        <f>+'Urb MCS'!O213</f>
        <v>0</v>
      </c>
      <c r="P22" s="209">
        <f>+'Urb MCS'!P213</f>
        <v>0</v>
      </c>
      <c r="Q22" s="209">
        <f>+'Urb MCS'!Q213</f>
        <v>0</v>
      </c>
      <c r="R22" s="209">
        <f>+'Urb MCS'!R213</f>
        <v>0</v>
      </c>
      <c r="S22" s="209">
        <f>+'Urb MCS'!S213</f>
        <v>0</v>
      </c>
      <c r="T22" s="209">
        <f>+'Urb MCS'!T213</f>
        <v>0</v>
      </c>
      <c r="U22" s="209">
        <f>+'Urb MCS'!U213</f>
        <v>0</v>
      </c>
      <c r="V22" s="209">
        <f>+'Urb MCS'!V213</f>
        <v>0</v>
      </c>
      <c r="W22" s="209">
        <v>0</v>
      </c>
      <c r="X22" s="209">
        <v>0</v>
      </c>
      <c r="Y22" s="209">
        <v>0</v>
      </c>
    </row>
    <row r="23" spans="2:25" ht="19" thickBot="1">
      <c r="B23" s="30" t="s">
        <v>282</v>
      </c>
      <c r="C23" s="6" t="s">
        <v>283</v>
      </c>
      <c r="D23" s="274">
        <v>50</v>
      </c>
      <c r="E23" s="231">
        <v>0</v>
      </c>
      <c r="F23" s="231">
        <v>0</v>
      </c>
      <c r="G23" s="69">
        <f>+'Urb MCS'!G214</f>
        <v>70</v>
      </c>
      <c r="H23" s="69">
        <f>+'Urb MCS'!H214</f>
        <v>50</v>
      </c>
      <c r="I23" s="69">
        <f>+'Urb MCS'!I214</f>
        <v>50</v>
      </c>
      <c r="J23" s="69">
        <f>+'Urb MCS'!J214</f>
        <v>50</v>
      </c>
      <c r="K23" s="69">
        <f>+'Urb MCS'!K214</f>
        <v>50</v>
      </c>
      <c r="L23" s="69">
        <f>+'Urb MCS'!L214</f>
        <v>50</v>
      </c>
      <c r="M23" s="69">
        <f>+'Urb MCS'!M214</f>
        <v>50</v>
      </c>
      <c r="N23" s="69">
        <f>+'Urb MCS'!N214</f>
        <v>50</v>
      </c>
      <c r="O23" s="69">
        <f>+'Urb MCS'!O214</f>
        <v>50</v>
      </c>
      <c r="P23" s="69">
        <f>+'Urb MCS'!P214</f>
        <v>50</v>
      </c>
      <c r="Q23" s="69">
        <f>+'Urb MCS'!Q214</f>
        <v>50</v>
      </c>
      <c r="R23" s="69">
        <f>+'Urb MCS'!R214</f>
        <v>50</v>
      </c>
      <c r="S23" s="69">
        <f>+'Urb MCS'!S214</f>
        <v>50</v>
      </c>
      <c r="T23" s="69">
        <f>+'Urb MCS'!T214</f>
        <v>50</v>
      </c>
      <c r="U23" s="69">
        <f>+'Urb MCS'!U214</f>
        <v>50</v>
      </c>
      <c r="V23" s="69">
        <f>+'Urb MCS'!V214</f>
        <v>0</v>
      </c>
      <c r="W23" s="69">
        <v>0</v>
      </c>
      <c r="X23" s="69">
        <v>0</v>
      </c>
      <c r="Y23" s="69">
        <v>0</v>
      </c>
    </row>
    <row r="24" spans="2:25" ht="19" thickBot="1">
      <c r="B24" s="30" t="s">
        <v>284</v>
      </c>
      <c r="C24" s="6"/>
      <c r="D24" s="276">
        <v>0</v>
      </c>
      <c r="E24" s="209">
        <v>0</v>
      </c>
      <c r="F24" s="209">
        <v>0</v>
      </c>
      <c r="G24" s="209">
        <f>+'Urb MCS'!G215</f>
        <v>0</v>
      </c>
      <c r="H24" s="209">
        <f>+'Urb MCS'!H215</f>
        <v>0</v>
      </c>
      <c r="I24" s="209">
        <f>+'Urb MCS'!I215</f>
        <v>0</v>
      </c>
      <c r="J24" s="209">
        <f>+'Urb MCS'!J215</f>
        <v>0</v>
      </c>
      <c r="K24" s="209">
        <f>+'Urb MCS'!K215</f>
        <v>0</v>
      </c>
      <c r="L24" s="209">
        <f>+'Urb MCS'!L215</f>
        <v>0</v>
      </c>
      <c r="M24" s="209">
        <f>+'Urb MCS'!M215</f>
        <v>0</v>
      </c>
      <c r="N24" s="209">
        <f>+'Urb MCS'!N215</f>
        <v>0</v>
      </c>
      <c r="O24" s="209">
        <f>+'Urb MCS'!O215</f>
        <v>0</v>
      </c>
      <c r="P24" s="209">
        <f>+'Urb MCS'!P215</f>
        <v>0</v>
      </c>
      <c r="Q24" s="209">
        <f>+'Urb MCS'!Q215</f>
        <v>0</v>
      </c>
      <c r="R24" s="209">
        <f>+'Urb MCS'!R215</f>
        <v>0</v>
      </c>
      <c r="S24" s="209">
        <f>+'Urb MCS'!S215</f>
        <v>0</v>
      </c>
      <c r="T24" s="209">
        <f>+'Urb MCS'!T215</f>
        <v>0</v>
      </c>
      <c r="U24" s="209">
        <f>+'Urb MCS'!U215</f>
        <v>0</v>
      </c>
      <c r="V24" s="209">
        <f>+'Urb MCS'!V215</f>
        <v>0</v>
      </c>
      <c r="W24" s="209">
        <v>0</v>
      </c>
      <c r="X24" s="209">
        <v>0</v>
      </c>
      <c r="Y24" s="209">
        <v>0</v>
      </c>
    </row>
    <row r="25" spans="2:25" ht="19" thickBot="1">
      <c r="B25" s="30" t="s">
        <v>285</v>
      </c>
      <c r="C25" s="6"/>
      <c r="D25" s="276">
        <v>0</v>
      </c>
      <c r="E25" s="209">
        <v>0</v>
      </c>
      <c r="F25" s="209">
        <v>0</v>
      </c>
      <c r="G25" s="209">
        <f>+'Urb MCS'!G216</f>
        <v>0</v>
      </c>
      <c r="H25" s="209">
        <f>+'Urb MCS'!H216</f>
        <v>0</v>
      </c>
      <c r="I25" s="209">
        <f>+'Urb MCS'!I216</f>
        <v>0</v>
      </c>
      <c r="J25" s="209">
        <f>+'Urb MCS'!J216</f>
        <v>0</v>
      </c>
      <c r="K25" s="209">
        <f>+'Urb MCS'!K216</f>
        <v>0</v>
      </c>
      <c r="L25" s="209">
        <f>+'Urb MCS'!L216</f>
        <v>0</v>
      </c>
      <c r="M25" s="209">
        <f>+'Urb MCS'!M216</f>
        <v>0</v>
      </c>
      <c r="N25" s="209">
        <f>+'Urb MCS'!N216</f>
        <v>0</v>
      </c>
      <c r="O25" s="209">
        <f>+'Urb MCS'!O216</f>
        <v>0</v>
      </c>
      <c r="P25" s="209">
        <f>+'Urb MCS'!P216</f>
        <v>0</v>
      </c>
      <c r="Q25" s="209">
        <f>+'Urb MCS'!Q216</f>
        <v>0</v>
      </c>
      <c r="R25" s="209">
        <f>+'Urb MCS'!R216</f>
        <v>0</v>
      </c>
      <c r="S25" s="209">
        <f>+'Urb MCS'!S216</f>
        <v>0</v>
      </c>
      <c r="T25" s="209">
        <f>+'Urb MCS'!T216</f>
        <v>0</v>
      </c>
      <c r="U25" s="209">
        <f>+'Urb MCS'!U216</f>
        <v>0</v>
      </c>
      <c r="V25" s="209">
        <f>+'Urb MCS'!V216</f>
        <v>0</v>
      </c>
      <c r="W25" s="209">
        <v>0</v>
      </c>
      <c r="X25" s="209">
        <v>0</v>
      </c>
      <c r="Y25" s="209">
        <v>0</v>
      </c>
    </row>
    <row r="26" spans="2:25" ht="19" thickBot="1">
      <c r="B26" s="30" t="s">
        <v>286</v>
      </c>
      <c r="C26" s="6"/>
      <c r="D26" s="276">
        <v>0</v>
      </c>
      <c r="E26" s="209">
        <v>0</v>
      </c>
      <c r="F26" s="209">
        <v>0</v>
      </c>
      <c r="G26" s="209">
        <f>+'Urb MCS'!G217</f>
        <v>0</v>
      </c>
      <c r="H26" s="209">
        <f>+'Urb MCS'!H217</f>
        <v>0</v>
      </c>
      <c r="I26" s="209">
        <f>+'Urb MCS'!I217</f>
        <v>0</v>
      </c>
      <c r="J26" s="209">
        <f>+'Urb MCS'!J217</f>
        <v>0</v>
      </c>
      <c r="K26" s="209">
        <f>+'Urb MCS'!K217</f>
        <v>0</v>
      </c>
      <c r="L26" s="209">
        <f>+'Urb MCS'!L217</f>
        <v>0</v>
      </c>
      <c r="M26" s="209">
        <f>+'Urb MCS'!M217</f>
        <v>0</v>
      </c>
      <c r="N26" s="209">
        <f>+'Urb MCS'!N217</f>
        <v>0</v>
      </c>
      <c r="O26" s="209">
        <f>+'Urb MCS'!O217</f>
        <v>0</v>
      </c>
      <c r="P26" s="209">
        <f>+'Urb MCS'!P217</f>
        <v>0</v>
      </c>
      <c r="Q26" s="209">
        <f>+'Urb MCS'!Q217</f>
        <v>0</v>
      </c>
      <c r="R26" s="209">
        <f>+'Urb MCS'!R217</f>
        <v>0</v>
      </c>
      <c r="S26" s="209">
        <f>+'Urb MCS'!S217</f>
        <v>0</v>
      </c>
      <c r="T26" s="209">
        <f>+'Urb MCS'!T217</f>
        <v>0</v>
      </c>
      <c r="U26" s="209">
        <f>+'Urb MCS'!U217</f>
        <v>0</v>
      </c>
      <c r="V26" s="209">
        <f>+'Urb MCS'!V217</f>
        <v>0</v>
      </c>
      <c r="W26" s="209">
        <v>0</v>
      </c>
      <c r="X26" s="209">
        <v>0</v>
      </c>
      <c r="Y26" s="209">
        <v>0</v>
      </c>
    </row>
    <row r="27" spans="2:25" ht="19" thickBot="1">
      <c r="B27" s="30" t="s">
        <v>287</v>
      </c>
      <c r="C27" s="6" t="s">
        <v>288</v>
      </c>
      <c r="D27" s="274">
        <v>50</v>
      </c>
      <c r="E27" s="231">
        <v>0</v>
      </c>
      <c r="F27" s="231">
        <v>0</v>
      </c>
      <c r="G27" s="69">
        <f>+'Urb MCS'!G218</f>
        <v>50</v>
      </c>
      <c r="H27" s="69">
        <f>+'Urb MCS'!H218</f>
        <v>50</v>
      </c>
      <c r="I27" s="69">
        <f>+'Urb MCS'!I218</f>
        <v>70</v>
      </c>
      <c r="J27" s="69">
        <f>+'Urb MCS'!J218</f>
        <v>70</v>
      </c>
      <c r="K27" s="69">
        <f>+'Urb MCS'!K218</f>
        <v>70</v>
      </c>
      <c r="L27" s="69">
        <f>+'Urb MCS'!L218</f>
        <v>70</v>
      </c>
      <c r="M27" s="69">
        <f>+'Urb MCS'!M218</f>
        <v>70</v>
      </c>
      <c r="N27" s="69">
        <f>+'Urb MCS'!N218</f>
        <v>70</v>
      </c>
      <c r="O27" s="69">
        <f>+'Urb MCS'!O218</f>
        <v>50</v>
      </c>
      <c r="P27" s="69">
        <f>+'Urb MCS'!P218</f>
        <v>70</v>
      </c>
      <c r="Q27" s="69">
        <f>+'Urb MCS'!Q218</f>
        <v>50</v>
      </c>
      <c r="R27" s="69">
        <f>+'Urb MCS'!R218</f>
        <v>50</v>
      </c>
      <c r="S27" s="69">
        <f>+'Urb MCS'!S218</f>
        <v>50</v>
      </c>
      <c r="T27" s="69">
        <f>+'Urb MCS'!T218</f>
        <v>50</v>
      </c>
      <c r="U27" s="69">
        <f>+'Urb MCS'!U218</f>
        <v>50</v>
      </c>
      <c r="V27" s="69">
        <f>+'Urb MCS'!V218</f>
        <v>50</v>
      </c>
      <c r="W27" s="69">
        <v>50</v>
      </c>
      <c r="X27" s="69">
        <v>0</v>
      </c>
      <c r="Y27" s="69">
        <v>0</v>
      </c>
    </row>
    <row r="28" spans="2:25" ht="19" thickBot="1">
      <c r="B28" s="30" t="s">
        <v>289</v>
      </c>
      <c r="C28" s="6" t="s">
        <v>290</v>
      </c>
      <c r="D28" s="274">
        <v>50</v>
      </c>
      <c r="E28" s="231">
        <v>0</v>
      </c>
      <c r="F28" s="231">
        <v>0</v>
      </c>
      <c r="G28" s="231">
        <f>+'Urb MCS'!G219</f>
        <v>0</v>
      </c>
      <c r="H28" s="69">
        <f>+'Urb MCS'!H219</f>
        <v>50</v>
      </c>
      <c r="I28" s="69">
        <f>+'Urb MCS'!I219</f>
        <v>50</v>
      </c>
      <c r="J28" s="69">
        <f>+'Urb MCS'!J219</f>
        <v>50</v>
      </c>
      <c r="K28" s="69">
        <f>+'Urb MCS'!K219</f>
        <v>50</v>
      </c>
      <c r="L28" s="69">
        <f>+'Urb MCS'!L219</f>
        <v>50</v>
      </c>
      <c r="M28" s="69">
        <f>+'Urb MCS'!M219</f>
        <v>50</v>
      </c>
      <c r="N28" s="69">
        <f>+'Urb MCS'!N219</f>
        <v>50</v>
      </c>
      <c r="O28" s="69">
        <f>+'Urb MCS'!O219</f>
        <v>50</v>
      </c>
      <c r="P28" s="69">
        <f>+'Urb MCS'!P219</f>
        <v>50</v>
      </c>
      <c r="Q28" s="69">
        <f>+'Urb MCS'!Q219</f>
        <v>50</v>
      </c>
      <c r="R28" s="69">
        <f>+'Urb MCS'!R219</f>
        <v>50</v>
      </c>
      <c r="S28" s="69">
        <f>+'Urb MCS'!S219</f>
        <v>50</v>
      </c>
      <c r="T28" s="69">
        <f>+'Urb MCS'!T219</f>
        <v>50</v>
      </c>
      <c r="U28" s="69">
        <f>+'Urb MCS'!U219</f>
        <v>50</v>
      </c>
      <c r="V28" s="69">
        <f>+'Urb MCS'!V219</f>
        <v>50</v>
      </c>
      <c r="W28" s="69">
        <v>0</v>
      </c>
      <c r="X28" s="69">
        <v>0</v>
      </c>
      <c r="Y28" s="69">
        <v>0</v>
      </c>
    </row>
    <row r="29" spans="2:25" ht="19" thickBot="1">
      <c r="B29" s="30" t="s">
        <v>291</v>
      </c>
      <c r="C29" s="6" t="s">
        <v>292</v>
      </c>
      <c r="D29" s="274">
        <v>50</v>
      </c>
      <c r="E29" s="231">
        <v>0</v>
      </c>
      <c r="F29" s="231">
        <v>0</v>
      </c>
      <c r="G29" s="231">
        <f>+'Urb MCS'!G220</f>
        <v>0</v>
      </c>
      <c r="H29" s="231">
        <f>+'Urb MCS'!H220</f>
        <v>0</v>
      </c>
      <c r="I29" s="231">
        <f>+'Urb MCS'!I220</f>
        <v>0</v>
      </c>
      <c r="J29" s="231">
        <f>+'Urb MCS'!J220</f>
        <v>0</v>
      </c>
      <c r="K29" s="231">
        <f>+'Urb MCS'!K220</f>
        <v>0</v>
      </c>
      <c r="L29" s="231">
        <f>+'Urb MCS'!L220</f>
        <v>0</v>
      </c>
      <c r="M29" s="231">
        <f>+'Urb MCS'!M220</f>
        <v>0</v>
      </c>
      <c r="N29" s="231">
        <f>+'Urb MCS'!N220</f>
        <v>0</v>
      </c>
      <c r="O29" s="69">
        <f>+'Urb MCS'!O220</f>
        <v>50</v>
      </c>
      <c r="P29" s="69">
        <f>+'Urb MCS'!P220</f>
        <v>50</v>
      </c>
      <c r="Q29" s="69">
        <f>+'Urb MCS'!Q220</f>
        <v>50</v>
      </c>
      <c r="R29" s="69">
        <f>+'Urb MCS'!R220</f>
        <v>50</v>
      </c>
      <c r="S29" s="69">
        <f>+'Urb MCS'!S220</f>
        <v>50</v>
      </c>
      <c r="T29" s="69">
        <f>+'Urb MCS'!T220</f>
        <v>50</v>
      </c>
      <c r="U29" s="69">
        <f>+'Urb MCS'!U220</f>
        <v>50</v>
      </c>
      <c r="V29" s="69">
        <f>+'Urb MCS'!V220</f>
        <v>50</v>
      </c>
      <c r="W29" s="69">
        <v>0</v>
      </c>
      <c r="X29" s="69">
        <v>0</v>
      </c>
      <c r="Y29" s="69">
        <v>0</v>
      </c>
    </row>
    <row r="30" spans="2:25" ht="19" thickBot="1">
      <c r="B30" s="30" t="s">
        <v>293</v>
      </c>
      <c r="C30" s="6" t="s">
        <v>294</v>
      </c>
      <c r="D30" s="274">
        <v>70</v>
      </c>
      <c r="E30" s="231">
        <v>0</v>
      </c>
      <c r="F30" s="231">
        <v>0</v>
      </c>
      <c r="G30" s="231">
        <f>+'Urb MCS'!G221</f>
        <v>0</v>
      </c>
      <c r="H30" s="69">
        <f>+'Urb MCS'!H221</f>
        <v>50</v>
      </c>
      <c r="I30" s="69">
        <f>+'Urb MCS'!I221</f>
        <v>50</v>
      </c>
      <c r="J30" s="69">
        <f>+'Urb MCS'!J221</f>
        <v>50</v>
      </c>
      <c r="K30" s="69">
        <f>+'Urb MCS'!K221</f>
        <v>50</v>
      </c>
      <c r="L30" s="69">
        <f>+'Urb MCS'!L221</f>
        <v>50</v>
      </c>
      <c r="M30" s="69">
        <f>+'Urb MCS'!M221</f>
        <v>50</v>
      </c>
      <c r="N30" s="69">
        <f>+'Urb MCS'!N221</f>
        <v>50</v>
      </c>
      <c r="O30" s="69">
        <f>+'Urb MCS'!O221</f>
        <v>50</v>
      </c>
      <c r="P30" s="69">
        <f>+'Urb MCS'!P221</f>
        <v>50</v>
      </c>
      <c r="Q30" s="69">
        <f>+'Urb MCS'!Q221</f>
        <v>50</v>
      </c>
      <c r="R30" s="69">
        <f>+'Urb MCS'!R221</f>
        <v>70</v>
      </c>
      <c r="S30" s="69">
        <f>+'Urb MCS'!S221</f>
        <v>70</v>
      </c>
      <c r="T30" s="69">
        <f>+'Urb MCS'!T221</f>
        <v>70</v>
      </c>
      <c r="U30" s="69">
        <f>+'Urb MCS'!U221</f>
        <v>70</v>
      </c>
      <c r="V30" s="69">
        <f>+'Urb MCS'!V221</f>
        <v>0</v>
      </c>
      <c r="W30" s="69">
        <v>0</v>
      </c>
      <c r="X30" s="69">
        <v>0</v>
      </c>
      <c r="Y30" s="69">
        <v>0</v>
      </c>
    </row>
    <row r="31" spans="2:25" ht="19" thickBot="1">
      <c r="B31" s="30" t="s">
        <v>295</v>
      </c>
      <c r="C31" s="6" t="s">
        <v>296</v>
      </c>
      <c r="D31" s="274">
        <v>70</v>
      </c>
      <c r="E31" s="231">
        <v>0</v>
      </c>
      <c r="F31" s="231">
        <v>0</v>
      </c>
      <c r="G31" s="231">
        <f>+'Urb MCS'!G222</f>
        <v>0</v>
      </c>
      <c r="H31" s="69">
        <f>+'Urb MCS'!H222</f>
        <v>50</v>
      </c>
      <c r="I31" s="69">
        <f>+'Urb MCS'!I222</f>
        <v>50</v>
      </c>
      <c r="J31" s="69">
        <f>+'Urb MCS'!J222</f>
        <v>50</v>
      </c>
      <c r="K31" s="69">
        <f>+'Urb MCS'!K222</f>
        <v>50</v>
      </c>
      <c r="L31" s="69">
        <f>+'Urb MCS'!L222</f>
        <v>50</v>
      </c>
      <c r="M31" s="69">
        <f>+'Urb MCS'!M222</f>
        <v>50</v>
      </c>
      <c r="N31" s="69">
        <f>+'Urb MCS'!N222</f>
        <v>50</v>
      </c>
      <c r="O31" s="69">
        <f>+'Urb MCS'!O222</f>
        <v>70</v>
      </c>
      <c r="P31" s="69">
        <f>+'Urb MCS'!P222</f>
        <v>70</v>
      </c>
      <c r="Q31" s="69">
        <f>+'Urb MCS'!Q222</f>
        <v>70</v>
      </c>
      <c r="R31" s="69">
        <f>+'Urb MCS'!R222</f>
        <v>70</v>
      </c>
      <c r="S31" s="69">
        <f>+'Urb MCS'!S222</f>
        <v>70</v>
      </c>
      <c r="T31" s="69">
        <f>+'Urb MCS'!T222</f>
        <v>70</v>
      </c>
      <c r="U31" s="69">
        <f>+'Urb MCS'!U222</f>
        <v>70</v>
      </c>
      <c r="V31" s="69">
        <f>+'Urb MCS'!V222</f>
        <v>70</v>
      </c>
      <c r="W31" s="69">
        <v>0</v>
      </c>
      <c r="X31" s="69">
        <v>0</v>
      </c>
      <c r="Y31" s="69">
        <v>0</v>
      </c>
    </row>
    <row r="32" spans="2:25" ht="19" thickBot="1">
      <c r="B32" s="30" t="s">
        <v>297</v>
      </c>
      <c r="C32" s="6"/>
      <c r="D32" s="308">
        <v>0</v>
      </c>
      <c r="E32" s="209">
        <v>0</v>
      </c>
      <c r="F32" s="209">
        <v>0</v>
      </c>
      <c r="G32" s="209">
        <f>+'Urb MCS'!G223</f>
        <v>0</v>
      </c>
      <c r="H32" s="209">
        <f>+'Urb MCS'!H223</f>
        <v>0</v>
      </c>
      <c r="I32" s="209">
        <f>+'Urb MCS'!I223</f>
        <v>0</v>
      </c>
      <c r="J32" s="209">
        <f>+'Urb MCS'!J223</f>
        <v>0</v>
      </c>
      <c r="K32" s="209">
        <f>+'Urb MCS'!K223</f>
        <v>0</v>
      </c>
      <c r="L32" s="209">
        <f>+'Urb MCS'!L223</f>
        <v>0</v>
      </c>
      <c r="M32" s="209">
        <f>+'Urb MCS'!M223</f>
        <v>0</v>
      </c>
      <c r="N32" s="209">
        <f>+'Urb MCS'!N223</f>
        <v>0</v>
      </c>
      <c r="O32" s="209">
        <f>+'Urb MCS'!O223</f>
        <v>0</v>
      </c>
      <c r="P32" s="209">
        <f>+'Urb MCS'!P223</f>
        <v>0</v>
      </c>
      <c r="Q32" s="209">
        <f>+'Urb MCS'!Q223</f>
        <v>0</v>
      </c>
      <c r="R32" s="209">
        <f>+'Urb MCS'!R223</f>
        <v>0</v>
      </c>
      <c r="S32" s="209">
        <f>+'Urb MCS'!S223</f>
        <v>0</v>
      </c>
      <c r="T32" s="209">
        <f>+'Urb MCS'!T223</f>
        <v>0</v>
      </c>
      <c r="U32" s="209">
        <f>+'Urb MCS'!U223</f>
        <v>0</v>
      </c>
      <c r="V32" s="209">
        <f>+'Urb MCS'!V223</f>
        <v>0</v>
      </c>
      <c r="W32" s="209">
        <v>0</v>
      </c>
      <c r="X32" s="209">
        <v>0</v>
      </c>
      <c r="Y32" s="209">
        <v>0</v>
      </c>
    </row>
    <row r="33" spans="2:25" ht="19" thickBot="1">
      <c r="B33" s="30" t="s">
        <v>298</v>
      </c>
      <c r="C33" s="6" t="s">
        <v>299</v>
      </c>
      <c r="D33" s="309">
        <v>70</v>
      </c>
      <c r="E33" s="231">
        <v>0</v>
      </c>
      <c r="F33" s="231">
        <v>0</v>
      </c>
      <c r="G33" s="69">
        <f>+'Urb MCS'!G224</f>
        <v>70</v>
      </c>
      <c r="H33" s="69">
        <f>+'Urb MCS'!H224</f>
        <v>70</v>
      </c>
      <c r="I33" s="69">
        <f>+'Urb MCS'!I224</f>
        <v>70</v>
      </c>
      <c r="J33" s="69">
        <f>+'Urb MCS'!J224</f>
        <v>70</v>
      </c>
      <c r="K33" s="69">
        <f>+'Urb MCS'!K224</f>
        <v>70</v>
      </c>
      <c r="L33" s="69">
        <f>+'Urb MCS'!L224</f>
        <v>70</v>
      </c>
      <c r="M33" s="69">
        <f>+'Urb MCS'!M224</f>
        <v>70</v>
      </c>
      <c r="N33" s="69">
        <f>+'Urb MCS'!N224</f>
        <v>70</v>
      </c>
      <c r="O33" s="69">
        <f>+'Urb MCS'!O224</f>
        <v>70</v>
      </c>
      <c r="P33" s="69">
        <f>+'Urb MCS'!P224</f>
        <v>70</v>
      </c>
      <c r="Q33" s="69">
        <f>+'Urb MCS'!Q224</f>
        <v>70</v>
      </c>
      <c r="R33" s="69">
        <f>+'Urb MCS'!R224</f>
        <v>70</v>
      </c>
      <c r="S33" s="69">
        <f>+'Urb MCS'!S224</f>
        <v>70</v>
      </c>
      <c r="T33" s="69">
        <f>+'Urb MCS'!T224</f>
        <v>70</v>
      </c>
      <c r="U33" s="69">
        <f>+'Urb MCS'!U224</f>
        <v>70</v>
      </c>
      <c r="V33" s="69">
        <f>+'Urb MCS'!V224</f>
        <v>70</v>
      </c>
      <c r="W33" s="69">
        <v>0</v>
      </c>
      <c r="X33" s="69">
        <v>0</v>
      </c>
      <c r="Y33" s="69">
        <v>0</v>
      </c>
    </row>
    <row r="34" spans="2:25" ht="19" thickBot="1">
      <c r="B34" s="30">
        <v>195</v>
      </c>
      <c r="C34" s="6" t="s">
        <v>300</v>
      </c>
      <c r="D34" s="275">
        <v>0</v>
      </c>
      <c r="E34" s="209">
        <v>0</v>
      </c>
      <c r="F34" s="209">
        <v>0</v>
      </c>
      <c r="G34" s="209">
        <f>+'Urb MCS'!G225</f>
        <v>0</v>
      </c>
      <c r="H34" s="209">
        <f>+'Urb MCS'!H225</f>
        <v>0</v>
      </c>
      <c r="I34" s="209">
        <f>+'Urb MCS'!I225</f>
        <v>0</v>
      </c>
      <c r="J34" s="209">
        <f>+'Urb MCS'!J225</f>
        <v>0</v>
      </c>
      <c r="K34" s="209">
        <f>+'Urb MCS'!K225</f>
        <v>0</v>
      </c>
      <c r="L34" s="209">
        <f>+'Urb MCS'!L225</f>
        <v>0</v>
      </c>
      <c r="M34" s="209">
        <f>+'Urb MCS'!M225</f>
        <v>0</v>
      </c>
      <c r="N34" s="209">
        <f>+'Urb MCS'!N225</f>
        <v>0</v>
      </c>
      <c r="O34" s="209">
        <f>+'Urb MCS'!O225</f>
        <v>0</v>
      </c>
      <c r="P34" s="209">
        <f>+'Urb MCS'!P225</f>
        <v>0</v>
      </c>
      <c r="Q34" s="209">
        <f>+'Urb MCS'!Q225</f>
        <v>0</v>
      </c>
      <c r="R34" s="209">
        <f>+'Urb MCS'!R225</f>
        <v>0</v>
      </c>
      <c r="S34" s="209">
        <f>+'Urb MCS'!S225</f>
        <v>0</v>
      </c>
      <c r="T34" s="209">
        <f>+'Urb MCS'!T225</f>
        <v>0</v>
      </c>
      <c r="U34" s="209">
        <f>+'Urb MCS'!U225</f>
        <v>0</v>
      </c>
      <c r="V34" s="209">
        <f>+'Urb MCS'!V225</f>
        <v>0</v>
      </c>
      <c r="W34" s="209">
        <v>0</v>
      </c>
      <c r="X34" s="209">
        <v>0</v>
      </c>
      <c r="Y34" s="209">
        <v>0</v>
      </c>
    </row>
    <row r="35" spans="2:25" ht="19" thickBot="1">
      <c r="B35" s="30">
        <v>300</v>
      </c>
      <c r="C35" s="6" t="s">
        <v>301</v>
      </c>
      <c r="D35" s="276">
        <v>0</v>
      </c>
      <c r="E35" s="209">
        <v>0</v>
      </c>
      <c r="F35" s="209">
        <v>0</v>
      </c>
      <c r="G35" s="209">
        <f>+'Urb MCS'!G226</f>
        <v>0</v>
      </c>
      <c r="H35" s="209">
        <f>+'Urb MCS'!H226</f>
        <v>0</v>
      </c>
      <c r="I35" s="209">
        <f>+'Urb MCS'!I226</f>
        <v>0</v>
      </c>
      <c r="J35" s="209">
        <f>+'Urb MCS'!J226</f>
        <v>0</v>
      </c>
      <c r="K35" s="209">
        <f>+'Urb MCS'!K226</f>
        <v>0</v>
      </c>
      <c r="L35" s="209">
        <f>+'Urb MCS'!L226</f>
        <v>0</v>
      </c>
      <c r="M35" s="209">
        <f>+'Urb MCS'!M226</f>
        <v>0</v>
      </c>
      <c r="N35" s="209">
        <f>+'Urb MCS'!N226</f>
        <v>0</v>
      </c>
      <c r="O35" s="209">
        <f>+'Urb MCS'!O226</f>
        <v>0</v>
      </c>
      <c r="P35" s="209">
        <f>+'Urb MCS'!P226</f>
        <v>0</v>
      </c>
      <c r="Q35" s="209">
        <f>+'Urb MCS'!Q226</f>
        <v>0</v>
      </c>
      <c r="R35" s="209">
        <f>+'Urb MCS'!R226</f>
        <v>0</v>
      </c>
      <c r="S35" s="209">
        <f>+'Urb MCS'!S226</f>
        <v>0</v>
      </c>
      <c r="T35" s="209">
        <f>+'Urb MCS'!T226</f>
        <v>0</v>
      </c>
      <c r="U35" s="209">
        <f>+'Urb MCS'!U226</f>
        <v>0</v>
      </c>
      <c r="V35" s="209">
        <f>+'Urb MCS'!V226</f>
        <v>0</v>
      </c>
      <c r="W35" s="209">
        <v>0</v>
      </c>
      <c r="X35" s="209">
        <v>0</v>
      </c>
      <c r="Y35" s="209">
        <v>0</v>
      </c>
    </row>
    <row r="36" spans="2:25" ht="19" thickBot="1">
      <c r="B36" s="30">
        <v>312</v>
      </c>
      <c r="C36" s="6" t="s">
        <v>302</v>
      </c>
      <c r="D36" s="274">
        <v>70</v>
      </c>
      <c r="E36" s="231">
        <v>0</v>
      </c>
      <c r="F36" s="231">
        <v>0</v>
      </c>
      <c r="G36" s="69">
        <f>+'Urb MCS'!G227</f>
        <v>70</v>
      </c>
      <c r="H36" s="69">
        <f>+'Urb MCS'!H227</f>
        <v>70</v>
      </c>
      <c r="I36" s="69">
        <f>+'Urb MCS'!I227</f>
        <v>70</v>
      </c>
      <c r="J36" s="69">
        <f>+'Urb MCS'!J227</f>
        <v>70</v>
      </c>
      <c r="K36" s="69">
        <f>+'Urb MCS'!K227</f>
        <v>70</v>
      </c>
      <c r="L36" s="69">
        <f>+'Urb MCS'!L227</f>
        <v>70</v>
      </c>
      <c r="M36" s="69">
        <f>+'Urb MCS'!M227</f>
        <v>70</v>
      </c>
      <c r="N36" s="69">
        <f>+'Urb MCS'!N227</f>
        <v>70</v>
      </c>
      <c r="O36" s="69">
        <f>+'Urb MCS'!O227</f>
        <v>70</v>
      </c>
      <c r="P36" s="69">
        <f>+'Urb MCS'!P227</f>
        <v>70</v>
      </c>
      <c r="Q36" s="69">
        <f>+'Urb MCS'!Q227</f>
        <v>70</v>
      </c>
      <c r="R36" s="69">
        <f>+'Urb MCS'!R227</f>
        <v>70</v>
      </c>
      <c r="S36" s="69">
        <f>+'Urb MCS'!S227</f>
        <v>70</v>
      </c>
      <c r="T36" s="69">
        <f>+'Urb MCS'!T227</f>
        <v>70</v>
      </c>
      <c r="U36" s="69">
        <f>+'Urb MCS'!U227</f>
        <v>70</v>
      </c>
      <c r="V36" s="69">
        <f>+'Urb MCS'!V227</f>
        <v>70</v>
      </c>
      <c r="W36" s="69">
        <v>0</v>
      </c>
      <c r="X36" s="69">
        <v>0</v>
      </c>
      <c r="Y36" s="69">
        <v>0</v>
      </c>
    </row>
    <row r="37" spans="2:25" ht="19" thickBot="1">
      <c r="B37" s="30" t="s">
        <v>303</v>
      </c>
      <c r="C37" s="6" t="s">
        <v>304</v>
      </c>
      <c r="D37" s="558">
        <v>650</v>
      </c>
      <c r="E37" s="231">
        <v>0</v>
      </c>
      <c r="F37" s="231">
        <v>0</v>
      </c>
      <c r="G37" s="231">
        <f>+'Urb MCS'!G228</f>
        <v>0</v>
      </c>
      <c r="H37" s="231">
        <f>+'Urb MCS'!H228</f>
        <v>0</v>
      </c>
      <c r="I37" s="231">
        <f>+'Urb MCS'!I228</f>
        <v>0</v>
      </c>
      <c r="J37" s="231">
        <f>+'Urb MCS'!J228</f>
        <v>0</v>
      </c>
      <c r="K37" s="231">
        <f>+'Urb MCS'!K228</f>
        <v>0</v>
      </c>
      <c r="L37" s="231">
        <f>+'Urb MCS'!L228</f>
        <v>0</v>
      </c>
      <c r="M37" s="231">
        <f>+'Urb MCS'!M228</f>
        <v>0</v>
      </c>
      <c r="N37" s="561">
        <f>+'Urb MCS'!N228</f>
        <v>700</v>
      </c>
      <c r="O37" s="561">
        <f>+'Urb MCS'!O228</f>
        <v>700</v>
      </c>
      <c r="P37" s="561">
        <f>+'Urb MCS'!P228</f>
        <v>700</v>
      </c>
      <c r="Q37" s="561">
        <f>+'Urb MCS'!Q228</f>
        <v>700</v>
      </c>
      <c r="R37" s="561">
        <f>+'Urb MCS'!R228</f>
        <v>700</v>
      </c>
      <c r="S37" s="561">
        <f>+'Urb MCS'!S228</f>
        <v>700</v>
      </c>
      <c r="T37" s="561">
        <f>+'Urb MCS'!T228</f>
        <v>650</v>
      </c>
      <c r="U37" s="561">
        <f>+'Urb MCS'!U228</f>
        <v>650</v>
      </c>
      <c r="V37" s="561">
        <f>+'Urb MCS'!V228</f>
        <v>550</v>
      </c>
      <c r="W37" s="160">
        <v>0</v>
      </c>
      <c r="X37" s="160">
        <v>0</v>
      </c>
      <c r="Y37" s="160">
        <v>0</v>
      </c>
    </row>
    <row r="38" spans="2:25" ht="19" thickBot="1">
      <c r="B38" s="30" t="s">
        <v>305</v>
      </c>
      <c r="C38" s="6" t="s">
        <v>306</v>
      </c>
      <c r="D38" s="559"/>
      <c r="E38" s="231">
        <v>0</v>
      </c>
      <c r="F38" s="231">
        <v>0</v>
      </c>
      <c r="G38" s="231">
        <f>+'Urb MCS'!G229</f>
        <v>0</v>
      </c>
      <c r="H38" s="231">
        <f>+'Urb MCS'!H229</f>
        <v>0</v>
      </c>
      <c r="I38" s="231">
        <f>+'Urb MCS'!I229</f>
        <v>0</v>
      </c>
      <c r="J38" s="231">
        <f>+'Urb MCS'!J229</f>
        <v>0</v>
      </c>
      <c r="K38" s="231">
        <f>+'Urb MCS'!K229</f>
        <v>0</v>
      </c>
      <c r="L38" s="231">
        <f>+'Urb MCS'!L229</f>
        <v>0</v>
      </c>
      <c r="M38" s="231">
        <f>+'Urb MCS'!M229</f>
        <v>0</v>
      </c>
      <c r="N38" s="562"/>
      <c r="O38" s="562"/>
      <c r="P38" s="562"/>
      <c r="Q38" s="562"/>
      <c r="R38" s="562"/>
      <c r="S38" s="562"/>
      <c r="T38" s="562"/>
      <c r="U38" s="562"/>
      <c r="V38" s="562"/>
      <c r="W38" s="481">
        <v>0</v>
      </c>
      <c r="X38" s="481">
        <v>0</v>
      </c>
      <c r="Y38" s="481">
        <v>0</v>
      </c>
    </row>
    <row r="39" spans="2:25" ht="19" thickBot="1">
      <c r="B39" s="30" t="s">
        <v>307</v>
      </c>
      <c r="C39" s="6" t="s">
        <v>308</v>
      </c>
      <c r="D39" s="559"/>
      <c r="E39" s="231">
        <v>0</v>
      </c>
      <c r="F39" s="231">
        <v>0</v>
      </c>
      <c r="G39" s="231">
        <f>+'Urb MCS'!G230</f>
        <v>0</v>
      </c>
      <c r="H39" s="231">
        <f>+'Urb MCS'!H230</f>
        <v>0</v>
      </c>
      <c r="I39" s="231">
        <f>+'Urb MCS'!I230</f>
        <v>0</v>
      </c>
      <c r="J39" s="231">
        <f>+'Urb MCS'!J230</f>
        <v>0</v>
      </c>
      <c r="K39" s="231">
        <f>+'Urb MCS'!K230</f>
        <v>0</v>
      </c>
      <c r="L39" s="231">
        <f>+'Urb MCS'!L230</f>
        <v>0</v>
      </c>
      <c r="M39" s="231">
        <f>+'Urb MCS'!M230</f>
        <v>0</v>
      </c>
      <c r="N39" s="562"/>
      <c r="O39" s="562"/>
      <c r="P39" s="562"/>
      <c r="Q39" s="562"/>
      <c r="R39" s="562"/>
      <c r="S39" s="562"/>
      <c r="T39" s="562"/>
      <c r="U39" s="562"/>
      <c r="V39" s="562"/>
      <c r="W39" s="481">
        <v>0</v>
      </c>
      <c r="X39" s="481">
        <v>0</v>
      </c>
      <c r="Y39" s="481">
        <v>0</v>
      </c>
    </row>
    <row r="40" spans="2:25" ht="19" thickBot="1">
      <c r="B40" s="30" t="s">
        <v>309</v>
      </c>
      <c r="C40" s="6" t="s">
        <v>310</v>
      </c>
      <c r="D40" s="559"/>
      <c r="E40" s="231">
        <v>0</v>
      </c>
      <c r="F40" s="69">
        <v>50</v>
      </c>
      <c r="G40" s="69">
        <f>+'Urb MCS'!G231</f>
        <v>50</v>
      </c>
      <c r="H40" s="69">
        <f>+'Urb MCS'!H231</f>
        <v>50</v>
      </c>
      <c r="I40" s="69">
        <f>+'Urb MCS'!I231</f>
        <v>50</v>
      </c>
      <c r="J40" s="69">
        <f>+'Urb MCS'!J231</f>
        <v>50</v>
      </c>
      <c r="K40" s="69">
        <f>+'Urb MCS'!K231</f>
        <v>50</v>
      </c>
      <c r="L40" s="69">
        <f>+'Urb MCS'!L231</f>
        <v>50</v>
      </c>
      <c r="M40" s="69">
        <f>+'Urb MCS'!M231</f>
        <v>50</v>
      </c>
      <c r="N40" s="562"/>
      <c r="O40" s="562"/>
      <c r="P40" s="562"/>
      <c r="Q40" s="562"/>
      <c r="R40" s="562"/>
      <c r="S40" s="562"/>
      <c r="T40" s="562"/>
      <c r="U40" s="562"/>
      <c r="V40" s="562"/>
      <c r="W40" s="481">
        <v>0</v>
      </c>
      <c r="X40" s="481">
        <v>0</v>
      </c>
      <c r="Y40" s="481">
        <v>0</v>
      </c>
    </row>
    <row r="41" spans="2:25" ht="19" thickBot="1">
      <c r="B41" s="30" t="s">
        <v>311</v>
      </c>
      <c r="C41" s="6" t="s">
        <v>312</v>
      </c>
      <c r="D41" s="559"/>
      <c r="E41" s="231">
        <v>0</v>
      </c>
      <c r="F41" s="231">
        <v>0</v>
      </c>
      <c r="G41" s="231">
        <f>+'Urb MCS'!G232</f>
        <v>0</v>
      </c>
      <c r="H41" s="231">
        <f>+'Urb MCS'!H232</f>
        <v>0</v>
      </c>
      <c r="I41" s="231">
        <f>+'Urb MCS'!I232</f>
        <v>0</v>
      </c>
      <c r="J41" s="231">
        <f>+'Urb MCS'!J232</f>
        <v>0</v>
      </c>
      <c r="K41" s="231">
        <f>+'Urb MCS'!K232</f>
        <v>0</v>
      </c>
      <c r="L41" s="231">
        <f>+'Urb MCS'!L232</f>
        <v>0</v>
      </c>
      <c r="M41" s="231">
        <f>+'Urb MCS'!M232</f>
        <v>0</v>
      </c>
      <c r="N41" s="562"/>
      <c r="O41" s="562"/>
      <c r="P41" s="562"/>
      <c r="Q41" s="562"/>
      <c r="R41" s="562"/>
      <c r="S41" s="562"/>
      <c r="T41" s="562"/>
      <c r="U41" s="562"/>
      <c r="V41" s="562"/>
      <c r="W41" s="481">
        <v>0</v>
      </c>
      <c r="X41" s="481">
        <v>0</v>
      </c>
      <c r="Y41" s="481">
        <v>0</v>
      </c>
    </row>
    <row r="42" spans="2:25" ht="19" thickBot="1">
      <c r="B42" s="30" t="s">
        <v>313</v>
      </c>
      <c r="C42" s="6" t="s">
        <v>314</v>
      </c>
      <c r="D42" s="559"/>
      <c r="E42" s="231">
        <v>0</v>
      </c>
      <c r="F42" s="231">
        <v>0</v>
      </c>
      <c r="G42" s="231">
        <f>+'Urb MCS'!G233</f>
        <v>0</v>
      </c>
      <c r="H42" s="231">
        <f>+'Urb MCS'!H233</f>
        <v>0</v>
      </c>
      <c r="I42" s="231">
        <f>+'Urb MCS'!I233</f>
        <v>0</v>
      </c>
      <c r="J42" s="231">
        <f>+'Urb MCS'!J233</f>
        <v>0</v>
      </c>
      <c r="K42" s="231">
        <f>+'Urb MCS'!K233</f>
        <v>0</v>
      </c>
      <c r="L42" s="231">
        <f>+'Urb MCS'!L233</f>
        <v>0</v>
      </c>
      <c r="M42" s="231">
        <f>+'Urb MCS'!M233</f>
        <v>0</v>
      </c>
      <c r="N42" s="562"/>
      <c r="O42" s="562"/>
      <c r="P42" s="562"/>
      <c r="Q42" s="562"/>
      <c r="R42" s="562"/>
      <c r="S42" s="562"/>
      <c r="T42" s="562"/>
      <c r="U42" s="562"/>
      <c r="V42" s="562"/>
      <c r="W42" s="481">
        <v>0</v>
      </c>
      <c r="X42" s="481">
        <v>0</v>
      </c>
      <c r="Y42" s="481">
        <v>0</v>
      </c>
    </row>
    <row r="43" spans="2:25" ht="19" thickBot="1">
      <c r="B43" s="30" t="s">
        <v>315</v>
      </c>
      <c r="C43" s="6" t="s">
        <v>316</v>
      </c>
      <c r="D43" s="559"/>
      <c r="E43" s="231">
        <v>0</v>
      </c>
      <c r="F43" s="231">
        <v>0</v>
      </c>
      <c r="G43" s="231">
        <f>+'Urb MCS'!G234</f>
        <v>0</v>
      </c>
      <c r="H43" s="69">
        <f>+'Urb MCS'!H234</f>
        <v>50</v>
      </c>
      <c r="I43" s="69">
        <f>+'Urb MCS'!I234</f>
        <v>50</v>
      </c>
      <c r="J43" s="69">
        <f>+'Urb MCS'!J234</f>
        <v>50</v>
      </c>
      <c r="K43" s="69">
        <f>+'Urb MCS'!K234</f>
        <v>50</v>
      </c>
      <c r="L43" s="69">
        <f>+'Urb MCS'!L234</f>
        <v>50</v>
      </c>
      <c r="M43" s="231">
        <f>+'Urb MCS'!M234</f>
        <v>0</v>
      </c>
      <c r="N43" s="562"/>
      <c r="O43" s="562"/>
      <c r="P43" s="562"/>
      <c r="Q43" s="562"/>
      <c r="R43" s="562"/>
      <c r="S43" s="562"/>
      <c r="T43" s="562"/>
      <c r="U43" s="562"/>
      <c r="V43" s="562"/>
      <c r="W43" s="481">
        <v>0</v>
      </c>
      <c r="X43" s="481">
        <v>0</v>
      </c>
      <c r="Y43" s="481">
        <v>0</v>
      </c>
    </row>
    <row r="44" spans="2:25" ht="19" thickBot="1">
      <c r="B44" s="30" t="s">
        <v>317</v>
      </c>
      <c r="C44" s="6" t="s">
        <v>314</v>
      </c>
      <c r="D44" s="559"/>
      <c r="E44" s="231">
        <v>0</v>
      </c>
      <c r="F44" s="231">
        <v>0</v>
      </c>
      <c r="G44" s="231">
        <f>+'Urb MCS'!G235</f>
        <v>0</v>
      </c>
      <c r="H44" s="231">
        <f>+'Urb MCS'!H235</f>
        <v>0</v>
      </c>
      <c r="I44" s="231">
        <f>+'Urb MCS'!I235</f>
        <v>0</v>
      </c>
      <c r="J44" s="231">
        <f>+'Urb MCS'!J235</f>
        <v>0</v>
      </c>
      <c r="K44" s="231">
        <f>+'Urb MCS'!K235</f>
        <v>0</v>
      </c>
      <c r="L44" s="231">
        <f>+'Urb MCS'!L235</f>
        <v>0</v>
      </c>
      <c r="M44" s="231">
        <f>+'Urb MCS'!M235</f>
        <v>0</v>
      </c>
      <c r="N44" s="562"/>
      <c r="O44" s="562"/>
      <c r="P44" s="562"/>
      <c r="Q44" s="562"/>
      <c r="R44" s="562"/>
      <c r="S44" s="562"/>
      <c r="T44" s="562"/>
      <c r="U44" s="562"/>
      <c r="V44" s="562"/>
      <c r="W44" s="481">
        <v>0</v>
      </c>
      <c r="X44" s="481">
        <v>0</v>
      </c>
      <c r="Y44" s="481">
        <v>0</v>
      </c>
    </row>
    <row r="45" spans="2:25" ht="19" thickBot="1">
      <c r="B45" s="30" t="s">
        <v>318</v>
      </c>
      <c r="C45" s="6" t="s">
        <v>319</v>
      </c>
      <c r="D45" s="559"/>
      <c r="E45" s="231">
        <v>0</v>
      </c>
      <c r="F45" s="231">
        <v>0</v>
      </c>
      <c r="G45" s="231">
        <f>+'Urb MCS'!G236</f>
        <v>0</v>
      </c>
      <c r="H45" s="69">
        <f>+'Urb MCS'!H236</f>
        <v>50</v>
      </c>
      <c r="I45" s="69">
        <f>+'Urb MCS'!I236</f>
        <v>50</v>
      </c>
      <c r="J45" s="69">
        <f>+'Urb MCS'!J236</f>
        <v>50</v>
      </c>
      <c r="K45" s="69">
        <f>+'Urb MCS'!K236</f>
        <v>50</v>
      </c>
      <c r="L45" s="69">
        <f>+'Urb MCS'!L236</f>
        <v>50</v>
      </c>
      <c r="M45" s="69">
        <f>+'Urb MCS'!M236</f>
        <v>50</v>
      </c>
      <c r="N45" s="562"/>
      <c r="O45" s="562"/>
      <c r="P45" s="562"/>
      <c r="Q45" s="562"/>
      <c r="R45" s="562"/>
      <c r="S45" s="562"/>
      <c r="T45" s="562"/>
      <c r="U45" s="562"/>
      <c r="V45" s="562"/>
      <c r="W45" s="481">
        <v>0</v>
      </c>
      <c r="X45" s="481">
        <v>0</v>
      </c>
      <c r="Y45" s="481">
        <v>0</v>
      </c>
    </row>
    <row r="46" spans="2:25" ht="19" thickBot="1">
      <c r="B46" s="30" t="s">
        <v>320</v>
      </c>
      <c r="C46" s="6" t="s">
        <v>321</v>
      </c>
      <c r="D46" s="559"/>
      <c r="E46" s="231">
        <v>0</v>
      </c>
      <c r="F46" s="231">
        <v>0</v>
      </c>
      <c r="G46" s="231">
        <f>+'Urb MCS'!G237</f>
        <v>0</v>
      </c>
      <c r="H46" s="231">
        <f>+'Urb MCS'!H237</f>
        <v>0</v>
      </c>
      <c r="I46" s="231">
        <f>+'Urb MCS'!I237</f>
        <v>0</v>
      </c>
      <c r="J46" s="231">
        <f>+'Urb MCS'!J237</f>
        <v>0</v>
      </c>
      <c r="K46" s="231">
        <f>+'Urb MCS'!K237</f>
        <v>0</v>
      </c>
      <c r="L46" s="231">
        <f>+'Urb MCS'!L237</f>
        <v>0</v>
      </c>
      <c r="M46" s="231">
        <f>+'Urb MCS'!M237</f>
        <v>0</v>
      </c>
      <c r="N46" s="562"/>
      <c r="O46" s="562"/>
      <c r="P46" s="562"/>
      <c r="Q46" s="562"/>
      <c r="R46" s="562"/>
      <c r="S46" s="562"/>
      <c r="T46" s="562"/>
      <c r="U46" s="562"/>
      <c r="V46" s="562"/>
      <c r="W46" s="481">
        <v>0</v>
      </c>
      <c r="X46" s="481">
        <v>0</v>
      </c>
      <c r="Y46" s="481">
        <v>0</v>
      </c>
    </row>
    <row r="47" spans="2:25" ht="19" thickBot="1">
      <c r="B47" s="30" t="s">
        <v>322</v>
      </c>
      <c r="C47" s="6" t="s">
        <v>323</v>
      </c>
      <c r="D47" s="559"/>
      <c r="E47" s="231">
        <v>0</v>
      </c>
      <c r="F47" s="231">
        <v>0</v>
      </c>
      <c r="G47" s="231">
        <f>+'Urb MCS'!G238</f>
        <v>0</v>
      </c>
      <c r="H47" s="231">
        <f>+'Urb MCS'!H238</f>
        <v>0</v>
      </c>
      <c r="I47" s="231">
        <f>+'Urb MCS'!I238</f>
        <v>0</v>
      </c>
      <c r="J47" s="231">
        <f>+'Urb MCS'!J238</f>
        <v>0</v>
      </c>
      <c r="K47" s="231">
        <f>+'Urb MCS'!K238</f>
        <v>0</v>
      </c>
      <c r="L47" s="231">
        <f>+'Urb MCS'!L238</f>
        <v>0</v>
      </c>
      <c r="M47" s="231">
        <f>+'Urb MCS'!M238</f>
        <v>0</v>
      </c>
      <c r="N47" s="562"/>
      <c r="O47" s="562"/>
      <c r="P47" s="562"/>
      <c r="Q47" s="562"/>
      <c r="R47" s="562"/>
      <c r="S47" s="562"/>
      <c r="T47" s="562"/>
      <c r="U47" s="562"/>
      <c r="V47" s="562"/>
      <c r="W47" s="481">
        <v>0</v>
      </c>
      <c r="X47" s="481">
        <v>0</v>
      </c>
      <c r="Y47" s="481">
        <v>0</v>
      </c>
    </row>
    <row r="48" spans="2:25" ht="19" thickBot="1">
      <c r="B48" s="30" t="s">
        <v>324</v>
      </c>
      <c r="C48" s="6" t="s">
        <v>325</v>
      </c>
      <c r="D48" s="559"/>
      <c r="E48" s="231">
        <v>0</v>
      </c>
      <c r="F48" s="231">
        <v>0</v>
      </c>
      <c r="G48" s="69">
        <f>+'Urb MCS'!G239</f>
        <v>38.299999999999997</v>
      </c>
      <c r="H48" s="159">
        <f>+'Urb MCS'!H239</f>
        <v>21.7</v>
      </c>
      <c r="I48" s="69">
        <f>+'Urb MCS'!I239</f>
        <v>30</v>
      </c>
      <c r="J48" s="69">
        <f>+'Urb MCS'!J239</f>
        <v>30</v>
      </c>
      <c r="K48" s="69">
        <f>+'Urb MCS'!K239</f>
        <v>30</v>
      </c>
      <c r="L48" s="69">
        <f>+'Urb MCS'!L239</f>
        <v>30</v>
      </c>
      <c r="M48" s="231">
        <f>+'Urb MCS'!M239</f>
        <v>0</v>
      </c>
      <c r="N48" s="562"/>
      <c r="O48" s="562"/>
      <c r="P48" s="562"/>
      <c r="Q48" s="562"/>
      <c r="R48" s="562"/>
      <c r="S48" s="562"/>
      <c r="T48" s="562"/>
      <c r="U48" s="562"/>
      <c r="V48" s="562"/>
      <c r="W48" s="481">
        <v>0</v>
      </c>
      <c r="X48" s="481">
        <v>0</v>
      </c>
      <c r="Y48" s="481">
        <v>0</v>
      </c>
    </row>
    <row r="49" spans="2:25" ht="19" thickBot="1">
      <c r="B49" s="30" t="s">
        <v>326</v>
      </c>
      <c r="C49" s="6" t="s">
        <v>327</v>
      </c>
      <c r="D49" s="559"/>
      <c r="E49" s="231">
        <v>0</v>
      </c>
      <c r="F49" s="231">
        <v>0</v>
      </c>
      <c r="G49" s="231">
        <f>+'Urb MCS'!G240</f>
        <v>0</v>
      </c>
      <c r="H49" s="231">
        <f>+'Urb MCS'!H240</f>
        <v>0</v>
      </c>
      <c r="I49" s="231">
        <f>+'Urb MCS'!I240</f>
        <v>0</v>
      </c>
      <c r="J49" s="231">
        <f>+'Urb MCS'!J240</f>
        <v>0</v>
      </c>
      <c r="K49" s="231">
        <f>+'Urb MCS'!K240</f>
        <v>0</v>
      </c>
      <c r="L49" s="231">
        <f>+'Urb MCS'!L240</f>
        <v>0</v>
      </c>
      <c r="M49" s="231">
        <f>+'Urb MCS'!M240</f>
        <v>0</v>
      </c>
      <c r="N49" s="562"/>
      <c r="O49" s="562"/>
      <c r="P49" s="562"/>
      <c r="Q49" s="562"/>
      <c r="R49" s="562"/>
      <c r="S49" s="562"/>
      <c r="T49" s="562"/>
      <c r="U49" s="562"/>
      <c r="V49" s="562"/>
      <c r="W49" s="481">
        <v>0</v>
      </c>
      <c r="X49" s="481">
        <v>0</v>
      </c>
      <c r="Y49" s="481">
        <v>0</v>
      </c>
    </row>
    <row r="50" spans="2:25" ht="19" thickBot="1">
      <c r="B50" s="30" t="s">
        <v>328</v>
      </c>
      <c r="C50" s="6" t="s">
        <v>329</v>
      </c>
      <c r="D50" s="560"/>
      <c r="E50" s="231">
        <v>0</v>
      </c>
      <c r="F50" s="159">
        <v>350</v>
      </c>
      <c r="G50" s="69">
        <f>+'Urb MCS'!G241</f>
        <v>70</v>
      </c>
      <c r="H50" s="69">
        <f>+'Urb MCS'!H241</f>
        <v>70</v>
      </c>
      <c r="I50" s="69">
        <f>+'Urb MCS'!I241</f>
        <v>70</v>
      </c>
      <c r="J50" s="69">
        <f>+'Urb MCS'!J241</f>
        <v>70</v>
      </c>
      <c r="K50" s="69">
        <f>+'Urb MCS'!K241</f>
        <v>70</v>
      </c>
      <c r="L50" s="69">
        <f>+'Urb MCS'!L241</f>
        <v>70</v>
      </c>
      <c r="M50" s="69">
        <f>+'Urb MCS'!M241</f>
        <v>70</v>
      </c>
      <c r="N50" s="563"/>
      <c r="O50" s="563"/>
      <c r="P50" s="563"/>
      <c r="Q50" s="563"/>
      <c r="R50" s="563"/>
      <c r="S50" s="563"/>
      <c r="T50" s="563"/>
      <c r="U50" s="563"/>
      <c r="V50" s="563"/>
      <c r="W50" s="482">
        <v>0</v>
      </c>
      <c r="X50" s="482">
        <v>0</v>
      </c>
      <c r="Y50" s="482">
        <v>0</v>
      </c>
    </row>
    <row r="51" spans="2:25" ht="19" thickBot="1">
      <c r="B51" s="30">
        <v>340</v>
      </c>
      <c r="C51" s="6" t="s">
        <v>330</v>
      </c>
      <c r="D51" s="274">
        <v>30</v>
      </c>
      <c r="E51" s="231">
        <v>0</v>
      </c>
      <c r="F51" s="231">
        <v>0</v>
      </c>
      <c r="G51" s="69">
        <f>+'Urb MCS'!G242</f>
        <v>30</v>
      </c>
      <c r="H51" s="69">
        <f>+'Urb MCS'!H242</f>
        <v>30</v>
      </c>
      <c r="I51" s="69">
        <f>+'Urb MCS'!I242</f>
        <v>30</v>
      </c>
      <c r="J51" s="69">
        <f>+'Urb MCS'!J242</f>
        <v>30</v>
      </c>
      <c r="K51" s="69">
        <f>+'Urb MCS'!K242</f>
        <v>30</v>
      </c>
      <c r="L51" s="69">
        <f>+'Urb MCS'!L242</f>
        <v>30</v>
      </c>
      <c r="M51" s="69">
        <f>+'Urb MCS'!M242</f>
        <v>30</v>
      </c>
      <c r="N51" s="69">
        <f>+'Urb MCS'!N242</f>
        <v>30</v>
      </c>
      <c r="O51" s="69">
        <f>+'Urb MCS'!O242</f>
        <v>30</v>
      </c>
      <c r="P51" s="69">
        <f>+'Urb MCS'!P242</f>
        <v>30</v>
      </c>
      <c r="Q51" s="69">
        <f>+'Urb MCS'!Q242</f>
        <v>30</v>
      </c>
      <c r="R51" s="69">
        <f>+'Urb MCS'!R242</f>
        <v>30</v>
      </c>
      <c r="S51" s="69">
        <f>+'Urb MCS'!S242</f>
        <v>30</v>
      </c>
      <c r="T51" s="69">
        <f>+'Urb MCS'!T242</f>
        <v>30</v>
      </c>
      <c r="U51" s="69">
        <v>30</v>
      </c>
      <c r="V51" s="69">
        <f>+'Urb MCS'!V242</f>
        <v>0</v>
      </c>
      <c r="W51" s="69">
        <v>0</v>
      </c>
      <c r="X51" s="69">
        <v>0</v>
      </c>
      <c r="Y51" s="69">
        <v>0</v>
      </c>
    </row>
    <row r="52" spans="2:25" ht="19" thickBot="1">
      <c r="B52" s="30">
        <v>349</v>
      </c>
      <c r="C52" s="6" t="s">
        <v>331</v>
      </c>
      <c r="D52" s="276">
        <v>0</v>
      </c>
      <c r="E52" s="209">
        <v>0</v>
      </c>
      <c r="F52" s="209">
        <v>0</v>
      </c>
      <c r="G52" s="209">
        <f>+'Urb MCS'!G243</f>
        <v>0</v>
      </c>
      <c r="H52" s="209">
        <f>+'Urb MCS'!H243</f>
        <v>0</v>
      </c>
      <c r="I52" s="209">
        <f>+'Urb MCS'!I243</f>
        <v>0</v>
      </c>
      <c r="J52" s="209">
        <f>+'Urb MCS'!J243</f>
        <v>0</v>
      </c>
      <c r="K52" s="209">
        <f>+'Urb MCS'!K243</f>
        <v>0</v>
      </c>
      <c r="L52" s="209">
        <f>+'Urb MCS'!L243</f>
        <v>0</v>
      </c>
      <c r="M52" s="209">
        <f>+'Urb MCS'!M243</f>
        <v>0</v>
      </c>
      <c r="N52" s="209">
        <f>+'Urb MCS'!N243</f>
        <v>0</v>
      </c>
      <c r="O52" s="209">
        <f>+'Urb MCS'!O243</f>
        <v>0</v>
      </c>
      <c r="P52" s="209">
        <f>+'Urb MCS'!P243</f>
        <v>0</v>
      </c>
      <c r="Q52" s="209">
        <f>+'Urb MCS'!Q243</f>
        <v>0</v>
      </c>
      <c r="R52" s="209">
        <f>+'Urb MCS'!R243</f>
        <v>0</v>
      </c>
      <c r="S52" s="209">
        <f>+'Urb MCS'!S243</f>
        <v>0</v>
      </c>
      <c r="T52" s="209">
        <f>+'Urb MCS'!T243</f>
        <v>0</v>
      </c>
      <c r="U52" s="209">
        <f>+'Urb MCS'!U243</f>
        <v>0</v>
      </c>
      <c r="V52" s="209">
        <f>+'Urb MCS'!V243</f>
        <v>0</v>
      </c>
      <c r="W52" s="209">
        <v>0</v>
      </c>
      <c r="X52" s="209">
        <v>0</v>
      </c>
      <c r="Y52" s="209">
        <v>0</v>
      </c>
    </row>
    <row r="53" spans="2:25" ht="19" thickBot="1">
      <c r="B53" s="30">
        <v>350</v>
      </c>
      <c r="C53" s="6"/>
      <c r="D53" s="276">
        <v>0</v>
      </c>
      <c r="E53" s="209">
        <v>0</v>
      </c>
      <c r="F53" s="209">
        <v>0</v>
      </c>
      <c r="G53" s="209">
        <f>+'Urb MCS'!G244</f>
        <v>0</v>
      </c>
      <c r="H53" s="209">
        <f>+'Urb MCS'!H244</f>
        <v>0</v>
      </c>
      <c r="I53" s="209">
        <f>+'Urb MCS'!I244</f>
        <v>0</v>
      </c>
      <c r="J53" s="209">
        <f>+'Urb MCS'!J244</f>
        <v>0</v>
      </c>
      <c r="K53" s="209">
        <f>+'Urb MCS'!K244</f>
        <v>0</v>
      </c>
      <c r="L53" s="209">
        <f>+'Urb MCS'!L244</f>
        <v>0</v>
      </c>
      <c r="M53" s="209">
        <f>+'Urb MCS'!M244</f>
        <v>0</v>
      </c>
      <c r="N53" s="209">
        <f>+'Urb MCS'!N244</f>
        <v>0</v>
      </c>
      <c r="O53" s="209">
        <f>+'Urb MCS'!O244</f>
        <v>0</v>
      </c>
      <c r="P53" s="209">
        <f>+'Urb MCS'!P244</f>
        <v>0</v>
      </c>
      <c r="Q53" s="209">
        <f>+'Urb MCS'!Q244</f>
        <v>0</v>
      </c>
      <c r="R53" s="209">
        <f>+'Urb MCS'!R244</f>
        <v>0</v>
      </c>
      <c r="S53" s="209">
        <f>+'Urb MCS'!S244</f>
        <v>0</v>
      </c>
      <c r="T53" s="209">
        <f>+'Urb MCS'!T244</f>
        <v>0</v>
      </c>
      <c r="U53" s="209">
        <f>+'Urb MCS'!U244</f>
        <v>0</v>
      </c>
      <c r="V53" s="209">
        <f>+'Urb MCS'!V244</f>
        <v>0</v>
      </c>
      <c r="W53" s="209">
        <v>0</v>
      </c>
      <c r="X53" s="209">
        <v>0</v>
      </c>
      <c r="Y53" s="209">
        <v>0</v>
      </c>
    </row>
    <row r="54" spans="2:25" ht="19" thickBot="1">
      <c r="B54" s="17" t="s">
        <v>332</v>
      </c>
      <c r="C54" s="21" t="s">
        <v>333</v>
      </c>
      <c r="D54" s="277">
        <v>0</v>
      </c>
      <c r="E54" s="213">
        <v>0</v>
      </c>
      <c r="F54" s="213">
        <v>0</v>
      </c>
      <c r="G54" s="213">
        <f>+'Urb MCS'!G245</f>
        <v>0</v>
      </c>
      <c r="H54" s="213">
        <f>+'Urb MCS'!H245</f>
        <v>0</v>
      </c>
      <c r="I54" s="213">
        <f>+'Urb MCS'!I245</f>
        <v>0</v>
      </c>
      <c r="J54" s="213">
        <f>+'Urb MCS'!J245</f>
        <v>0</v>
      </c>
      <c r="K54" s="213">
        <f>+'Urb MCS'!K245</f>
        <v>0</v>
      </c>
      <c r="L54" s="213">
        <f>+'Urb MCS'!L245</f>
        <v>0</v>
      </c>
      <c r="M54" s="213">
        <f>+'Urb MCS'!M245</f>
        <v>0</v>
      </c>
      <c r="N54" s="213">
        <f>+'Urb MCS'!N245</f>
        <v>0</v>
      </c>
      <c r="O54" s="213">
        <f>+'Urb MCS'!O245</f>
        <v>0</v>
      </c>
      <c r="P54" s="213">
        <f>+'Urb MCS'!P245</f>
        <v>0</v>
      </c>
      <c r="Q54" s="213">
        <f>+'Urb MCS'!Q245</f>
        <v>0</v>
      </c>
      <c r="R54" s="213">
        <f>+'Urb MCS'!R245</f>
        <v>0</v>
      </c>
      <c r="S54" s="213">
        <f>+'Urb MCS'!S245</f>
        <v>0</v>
      </c>
      <c r="T54" s="213">
        <f>+'Urb MCS'!T245</f>
        <v>0</v>
      </c>
      <c r="U54" s="213">
        <f>+'Urb MCS'!U245</f>
        <v>0</v>
      </c>
      <c r="V54" s="213">
        <f>+'Urb MCS'!V245</f>
        <v>0</v>
      </c>
      <c r="W54" s="213">
        <v>0</v>
      </c>
      <c r="X54" s="213">
        <v>0</v>
      </c>
      <c r="Y54" s="213">
        <v>0</v>
      </c>
    </row>
    <row r="55" spans="2:25" ht="20" thickBot="1">
      <c r="E55" s="257">
        <v>0</v>
      </c>
      <c r="F55" s="257">
        <v>400</v>
      </c>
      <c r="G55" s="257">
        <f>+'Urb MCS'!G246</f>
        <v>903.3</v>
      </c>
      <c r="H55" s="257">
        <f>+'Urb MCS'!H246</f>
        <v>1221.7</v>
      </c>
      <c r="I55" s="257">
        <f>+'Urb MCS'!I246</f>
        <v>1320</v>
      </c>
      <c r="J55" s="257">
        <f>+'Urb MCS'!J246</f>
        <v>1380</v>
      </c>
      <c r="K55" s="257">
        <f>+'Urb MCS'!K246</f>
        <v>1265</v>
      </c>
      <c r="L55" s="257">
        <f>+'Urb MCS'!L246</f>
        <v>1265</v>
      </c>
      <c r="M55" s="257">
        <f>+'Urb MCS'!M246</f>
        <v>1115</v>
      </c>
      <c r="N55" s="257">
        <f>+'Urb MCS'!N246</f>
        <v>1575</v>
      </c>
      <c r="O55" s="203">
        <f>+'Urb MCS'!O246</f>
        <v>1625</v>
      </c>
      <c r="P55" s="259">
        <f>+'Urb MCS'!P246</f>
        <v>1750</v>
      </c>
      <c r="Q55" s="259">
        <f>+'Urb MCS'!Q246</f>
        <v>1730</v>
      </c>
      <c r="R55" s="259">
        <f>+'Urb MCS'!R246</f>
        <v>1750</v>
      </c>
      <c r="S55" s="259">
        <f>+'Urb MCS'!S246</f>
        <v>1610</v>
      </c>
      <c r="T55" s="259">
        <f>+'Urb MCS'!T246</f>
        <v>1630</v>
      </c>
      <c r="U55" s="259">
        <f>+'Urb MCS'!U246</f>
        <v>1560</v>
      </c>
      <c r="V55" s="259">
        <f>+'Urb MCS'!V246</f>
        <v>1120</v>
      </c>
      <c r="W55" s="259">
        <v>120</v>
      </c>
      <c r="X55" s="259">
        <v>0</v>
      </c>
      <c r="Y55" s="259">
        <v>0</v>
      </c>
    </row>
    <row r="58" spans="2:25">
      <c r="V58" s="583">
        <f>AVERAGE(G55:U55)</f>
        <v>1446.6666666666667</v>
      </c>
    </row>
  </sheetData>
  <mergeCells count="13">
    <mergeCell ref="E2:M2"/>
    <mergeCell ref="N2:Y2"/>
    <mergeCell ref="E4:Y4"/>
    <mergeCell ref="R37:R50"/>
    <mergeCell ref="S37:S50"/>
    <mergeCell ref="T37:T50"/>
    <mergeCell ref="U37:U50"/>
    <mergeCell ref="V37:V50"/>
    <mergeCell ref="D37:D50"/>
    <mergeCell ref="N37:N50"/>
    <mergeCell ref="O37:O50"/>
    <mergeCell ref="P37:P50"/>
    <mergeCell ref="Q37:Q50"/>
  </mergeCells>
  <conditionalFormatting sqref="E5:F54">
    <cfRule type="cellIs" dxfId="3" priority="4" operator="between">
      <formula>30</formula>
      <formula>70</formula>
    </cfRule>
  </conditionalFormatting>
  <conditionalFormatting sqref="G38:M50">
    <cfRule type="cellIs" dxfId="2" priority="6" operator="between">
      <formula>30</formula>
      <formula>70</formula>
    </cfRule>
  </conditionalFormatting>
  <conditionalFormatting sqref="G5:Y37 G51:Y54">
    <cfRule type="cellIs" dxfId="1" priority="1" operator="between">
      <formula>30</formula>
      <formula>70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C51D1-A75E-8044-A68E-15C2E5A97D11}">
  <dimension ref="B1:Y35"/>
  <sheetViews>
    <sheetView topLeftCell="D1" zoomScaleNormal="100" workbookViewId="0">
      <pane ySplit="3" topLeftCell="A17" activePane="bottomLeft" state="frozen"/>
      <selection pane="bottomLeft" activeCell="V35" sqref="V35"/>
    </sheetView>
  </sheetViews>
  <sheetFormatPr baseColWidth="10" defaultRowHeight="16"/>
  <cols>
    <col min="1" max="1" width="3.33203125" customWidth="1"/>
    <col min="2" max="2" width="22.1640625" customWidth="1"/>
    <col min="3" max="3" width="44.5" customWidth="1"/>
  </cols>
  <sheetData>
    <row r="1" spans="2:25" ht="17" thickBot="1"/>
    <row r="2" spans="2:25" ht="23" thickBot="1">
      <c r="E2" s="514">
        <v>2025</v>
      </c>
      <c r="F2" s="515"/>
      <c r="G2" s="515"/>
      <c r="H2" s="515"/>
      <c r="I2" s="515"/>
      <c r="J2" s="515"/>
      <c r="K2" s="515"/>
      <c r="L2" s="515"/>
      <c r="M2" s="516"/>
      <c r="N2" s="514">
        <v>2026</v>
      </c>
      <c r="O2" s="515"/>
      <c r="P2" s="515"/>
      <c r="Q2" s="515"/>
      <c r="R2" s="515"/>
      <c r="S2" s="515"/>
      <c r="T2" s="515"/>
      <c r="U2" s="515"/>
      <c r="V2" s="515"/>
      <c r="W2" s="515"/>
      <c r="X2" s="515"/>
      <c r="Y2" s="516"/>
    </row>
    <row r="3" spans="2:25" s="118" customFormat="1" ht="17" thickBot="1">
      <c r="E3" s="239" t="s">
        <v>389</v>
      </c>
      <c r="F3" s="240" t="s">
        <v>390</v>
      </c>
      <c r="G3" s="114" t="s">
        <v>379</v>
      </c>
      <c r="H3" s="115" t="s">
        <v>380</v>
      </c>
      <c r="I3" s="115" t="s">
        <v>381</v>
      </c>
      <c r="J3" s="115" t="s">
        <v>382</v>
      </c>
      <c r="K3" s="115" t="s">
        <v>383</v>
      </c>
      <c r="L3" s="115" t="s">
        <v>384</v>
      </c>
      <c r="M3" s="116" t="s">
        <v>385</v>
      </c>
      <c r="N3" s="114" t="s">
        <v>386</v>
      </c>
      <c r="O3" s="115" t="s">
        <v>387</v>
      </c>
      <c r="P3" s="115" t="s">
        <v>388</v>
      </c>
      <c r="Q3" s="115" t="s">
        <v>389</v>
      </c>
      <c r="R3" s="115" t="s">
        <v>390</v>
      </c>
      <c r="S3" s="115" t="s">
        <v>379</v>
      </c>
      <c r="T3" s="115" t="s">
        <v>380</v>
      </c>
      <c r="U3" s="115" t="s">
        <v>381</v>
      </c>
      <c r="V3" s="117" t="s">
        <v>382</v>
      </c>
      <c r="W3" s="239" t="s">
        <v>383</v>
      </c>
      <c r="X3" s="125" t="s">
        <v>384</v>
      </c>
      <c r="Y3" s="240" t="s">
        <v>385</v>
      </c>
    </row>
    <row r="4" spans="2:25" ht="20" thickBot="1">
      <c r="B4" s="56" t="s">
        <v>334</v>
      </c>
      <c r="C4" s="53" t="s">
        <v>335</v>
      </c>
      <c r="D4" s="54" t="s">
        <v>2</v>
      </c>
      <c r="E4" s="505" t="s">
        <v>391</v>
      </c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  <c r="U4" s="506"/>
      <c r="V4" s="506"/>
      <c r="W4" s="506"/>
      <c r="X4" s="506"/>
      <c r="Y4" s="506"/>
    </row>
    <row r="5" spans="2:25" ht="19" thickBot="1">
      <c r="B5" s="55" t="s">
        <v>336</v>
      </c>
      <c r="C5" s="50" t="s">
        <v>337</v>
      </c>
      <c r="D5" s="327">
        <v>70</v>
      </c>
      <c r="E5" s="69" cm="1">
        <f t="array" ref="E5:E32">+'Urb MCS'!E249:E276</f>
        <v>0</v>
      </c>
      <c r="F5" s="69" cm="1">
        <f t="array" ref="F5:F32">+'Urb MCS'!F249:F276</f>
        <v>0</v>
      </c>
      <c r="G5" s="69">
        <f>'Urb MCS'!G249</f>
        <v>0</v>
      </c>
      <c r="H5" s="69">
        <f>'Urb MCS'!H249</f>
        <v>0</v>
      </c>
      <c r="I5" s="69">
        <f>'Urb MCS'!I249</f>
        <v>0</v>
      </c>
      <c r="J5" s="69">
        <f>'Urb MCS'!J249</f>
        <v>0</v>
      </c>
      <c r="K5" s="69">
        <f>'Urb MCS'!K249</f>
        <v>0</v>
      </c>
      <c r="L5" s="69">
        <f>'Urb MCS'!L249</f>
        <v>0</v>
      </c>
      <c r="M5" s="69">
        <f>'Urb MCS'!M249</f>
        <v>0</v>
      </c>
      <c r="N5" s="69">
        <f>'Urb MCS'!N249</f>
        <v>0</v>
      </c>
      <c r="O5" s="69">
        <f>'Urb MCS'!O249</f>
        <v>0</v>
      </c>
      <c r="P5" s="69">
        <f>'Urb MCS'!P249</f>
        <v>0</v>
      </c>
      <c r="Q5" s="69">
        <f>'Urb MCS'!Q249</f>
        <v>0</v>
      </c>
      <c r="R5" s="69">
        <f>'Urb MCS'!R249</f>
        <v>0</v>
      </c>
      <c r="S5" s="69">
        <f>'Urb MCS'!S249</f>
        <v>0</v>
      </c>
      <c r="T5" s="69">
        <f>'Urb MCS'!T249</f>
        <v>0</v>
      </c>
      <c r="U5" s="69">
        <f>'Urb MCS'!U249</f>
        <v>70</v>
      </c>
      <c r="V5" s="215">
        <f>'Urb MCS'!V249</f>
        <v>0</v>
      </c>
      <c r="W5" s="243" cm="1">
        <f t="array" ref="W5:W32">+'Urb MCS'!X249:X276</f>
        <v>0</v>
      </c>
      <c r="X5" s="245" cm="1">
        <f t="array" ref="X5:X32">+'Urb MCS'!Y249:Y276</f>
        <v>0</v>
      </c>
      <c r="Y5" s="241" cm="1">
        <f t="array" ref="Y5:Y32">+'Urb MCS'!Z249:Z276</f>
        <v>0</v>
      </c>
    </row>
    <row r="6" spans="2:25" ht="19" thickBot="1">
      <c r="B6" s="5">
        <v>131</v>
      </c>
      <c r="C6" s="51" t="s">
        <v>338</v>
      </c>
      <c r="D6" s="274">
        <v>70</v>
      </c>
      <c r="E6" s="69">
        <v>0</v>
      </c>
      <c r="F6" s="69">
        <v>0</v>
      </c>
      <c r="G6" s="69">
        <f>'Urb MCS'!G250</f>
        <v>70</v>
      </c>
      <c r="H6" s="69">
        <f>'Urb MCS'!H250</f>
        <v>70</v>
      </c>
      <c r="I6" s="69">
        <f>'Urb MCS'!I250</f>
        <v>70</v>
      </c>
      <c r="J6" s="69">
        <f>'Urb MCS'!J250</f>
        <v>70</v>
      </c>
      <c r="K6" s="69">
        <f>'Urb MCS'!K250</f>
        <v>70</v>
      </c>
      <c r="L6" s="69">
        <f>'Urb MCS'!L250</f>
        <v>70</v>
      </c>
      <c r="M6" s="69">
        <f>'Urb MCS'!M250</f>
        <v>70</v>
      </c>
      <c r="N6" s="69">
        <f>'Urb MCS'!N250</f>
        <v>70</v>
      </c>
      <c r="O6" s="69">
        <f>'Urb MCS'!O250</f>
        <v>70</v>
      </c>
      <c r="P6" s="69">
        <f>'Urb MCS'!P250</f>
        <v>70</v>
      </c>
      <c r="Q6" s="69">
        <f>'Urb MCS'!Q250</f>
        <v>70</v>
      </c>
      <c r="R6" s="69">
        <f>'Urb MCS'!R250</f>
        <v>70</v>
      </c>
      <c r="S6" s="69">
        <f>'Urb MCS'!S250</f>
        <v>70</v>
      </c>
      <c r="T6" s="69">
        <f>'Urb MCS'!T250</f>
        <v>70</v>
      </c>
      <c r="U6" s="69">
        <f>'Urb MCS'!U250</f>
        <v>70</v>
      </c>
      <c r="V6" s="215">
        <f>'Urb MCS'!V250</f>
        <v>0</v>
      </c>
      <c r="W6" s="243">
        <v>0</v>
      </c>
      <c r="X6" s="245">
        <v>0</v>
      </c>
      <c r="Y6" s="241">
        <v>0</v>
      </c>
    </row>
    <row r="7" spans="2:25" ht="19" thickBot="1">
      <c r="B7" s="5">
        <v>140</v>
      </c>
      <c r="C7" s="51"/>
      <c r="D7" s="276">
        <v>0</v>
      </c>
      <c r="E7" s="209">
        <v>0</v>
      </c>
      <c r="F7" s="209">
        <v>0</v>
      </c>
      <c r="G7" s="209">
        <f>'Urb MCS'!G251</f>
        <v>0</v>
      </c>
      <c r="H7" s="209">
        <f>'Urb MCS'!H251</f>
        <v>0</v>
      </c>
      <c r="I7" s="209">
        <f>'Urb MCS'!I251</f>
        <v>0</v>
      </c>
      <c r="J7" s="209">
        <f>'Urb MCS'!J251</f>
        <v>0</v>
      </c>
      <c r="K7" s="209">
        <f>'Urb MCS'!K251</f>
        <v>0</v>
      </c>
      <c r="L7" s="209">
        <f>'Urb MCS'!L251</f>
        <v>0</v>
      </c>
      <c r="M7" s="209">
        <f>'Urb MCS'!M251</f>
        <v>0</v>
      </c>
      <c r="N7" s="209">
        <f>'Urb MCS'!N251</f>
        <v>0</v>
      </c>
      <c r="O7" s="209">
        <f>'Urb MCS'!O251</f>
        <v>0</v>
      </c>
      <c r="P7" s="209">
        <f>'Urb MCS'!P251</f>
        <v>0</v>
      </c>
      <c r="Q7" s="209">
        <f>'Urb MCS'!Q251</f>
        <v>0</v>
      </c>
      <c r="R7" s="209">
        <f>'Urb MCS'!R251</f>
        <v>0</v>
      </c>
      <c r="S7" s="209">
        <f>'Urb MCS'!S251</f>
        <v>0</v>
      </c>
      <c r="T7" s="209">
        <f>'Urb MCS'!T251</f>
        <v>0</v>
      </c>
      <c r="U7" s="209">
        <f>'Urb MCS'!U251</f>
        <v>0</v>
      </c>
      <c r="V7" s="216">
        <f>'Urb MCS'!V251</f>
        <v>0</v>
      </c>
      <c r="W7" s="248">
        <v>0</v>
      </c>
      <c r="X7" s="249">
        <v>0</v>
      </c>
      <c r="Y7" s="315">
        <v>0</v>
      </c>
    </row>
    <row r="8" spans="2:25" ht="19" thickBot="1">
      <c r="B8" s="5">
        <v>141</v>
      </c>
      <c r="C8" s="51" t="s">
        <v>339</v>
      </c>
      <c r="D8" s="274">
        <v>70</v>
      </c>
      <c r="E8" s="69">
        <v>0</v>
      </c>
      <c r="F8" s="69">
        <v>0</v>
      </c>
      <c r="G8" s="69">
        <f>'Urb MCS'!G252</f>
        <v>0</v>
      </c>
      <c r="H8" s="69">
        <f>'Urb MCS'!H252</f>
        <v>70</v>
      </c>
      <c r="I8" s="69">
        <f>'Urb MCS'!I252</f>
        <v>70</v>
      </c>
      <c r="J8" s="69">
        <f>'Urb MCS'!J252</f>
        <v>70</v>
      </c>
      <c r="K8" s="69">
        <f>'Urb MCS'!K252</f>
        <v>70</v>
      </c>
      <c r="L8" s="69">
        <f>'Urb MCS'!L252</f>
        <v>70</v>
      </c>
      <c r="M8" s="69">
        <f>'Urb MCS'!M252</f>
        <v>70</v>
      </c>
      <c r="N8" s="69">
        <f>'Urb MCS'!N252</f>
        <v>70</v>
      </c>
      <c r="O8" s="69">
        <f>'Urb MCS'!O252</f>
        <v>70</v>
      </c>
      <c r="P8" s="69">
        <f>'Urb MCS'!P252</f>
        <v>70</v>
      </c>
      <c r="Q8" s="69">
        <f>'Urb MCS'!Q252</f>
        <v>70</v>
      </c>
      <c r="R8" s="69">
        <f>'Urb MCS'!R252</f>
        <v>70</v>
      </c>
      <c r="S8" s="69">
        <f>'Urb MCS'!S252</f>
        <v>70</v>
      </c>
      <c r="T8" s="69">
        <f>'Urb MCS'!T252</f>
        <v>70</v>
      </c>
      <c r="U8" s="69">
        <f>'Urb MCS'!U252</f>
        <v>70</v>
      </c>
      <c r="V8" s="215">
        <f>'Urb MCS'!V252</f>
        <v>70</v>
      </c>
      <c r="W8" s="316">
        <v>70</v>
      </c>
      <c r="X8" s="317">
        <v>70</v>
      </c>
      <c r="Y8" s="318">
        <v>70</v>
      </c>
    </row>
    <row r="9" spans="2:25" ht="19" thickBot="1">
      <c r="B9" s="5">
        <v>148</v>
      </c>
      <c r="C9" s="51"/>
      <c r="D9" s="276">
        <v>0</v>
      </c>
      <c r="E9" s="209">
        <v>0</v>
      </c>
      <c r="F9" s="209">
        <v>0</v>
      </c>
      <c r="G9" s="209">
        <f>'Urb MCS'!G253</f>
        <v>0</v>
      </c>
      <c r="H9" s="209">
        <f>'Urb MCS'!H253</f>
        <v>0</v>
      </c>
      <c r="I9" s="209">
        <f>'Urb MCS'!I253</f>
        <v>0</v>
      </c>
      <c r="J9" s="209">
        <f>'Urb MCS'!J253</f>
        <v>0</v>
      </c>
      <c r="K9" s="209">
        <f>'Urb MCS'!K253</f>
        <v>0</v>
      </c>
      <c r="L9" s="209">
        <f>'Urb MCS'!L253</f>
        <v>0</v>
      </c>
      <c r="M9" s="209">
        <f>'Urb MCS'!M253</f>
        <v>0</v>
      </c>
      <c r="N9" s="209">
        <f>'Urb MCS'!N253</f>
        <v>0</v>
      </c>
      <c r="O9" s="209">
        <f>'Urb MCS'!O253</f>
        <v>0</v>
      </c>
      <c r="P9" s="209">
        <f>'Urb MCS'!P253</f>
        <v>0</v>
      </c>
      <c r="Q9" s="209">
        <f>'Urb MCS'!Q253</f>
        <v>0</v>
      </c>
      <c r="R9" s="209">
        <f>'Urb MCS'!R253</f>
        <v>0</v>
      </c>
      <c r="S9" s="209">
        <f>'Urb MCS'!S253</f>
        <v>0</v>
      </c>
      <c r="T9" s="209">
        <f>'Urb MCS'!T253</f>
        <v>0</v>
      </c>
      <c r="U9" s="209">
        <f>'Urb MCS'!U253</f>
        <v>0</v>
      </c>
      <c r="V9" s="216">
        <f>'Urb MCS'!V253</f>
        <v>0</v>
      </c>
      <c r="W9" s="248">
        <v>0</v>
      </c>
      <c r="X9" s="249">
        <v>0</v>
      </c>
      <c r="Y9" s="315">
        <v>0</v>
      </c>
    </row>
    <row r="10" spans="2:25" ht="19" thickBot="1">
      <c r="B10" s="5">
        <v>153</v>
      </c>
      <c r="C10" s="51" t="s">
        <v>340</v>
      </c>
      <c r="D10" s="274">
        <v>200</v>
      </c>
      <c r="E10" s="69">
        <v>0</v>
      </c>
      <c r="F10" s="159">
        <v>200</v>
      </c>
      <c r="G10" s="159">
        <f>'Urb MCS'!G254</f>
        <v>200</v>
      </c>
      <c r="H10" s="159">
        <f>'Urb MCS'!H254</f>
        <v>200</v>
      </c>
      <c r="I10" s="159">
        <f>'Urb MCS'!I254</f>
        <v>200</v>
      </c>
      <c r="J10" s="159">
        <f>'Urb MCS'!J254</f>
        <v>200</v>
      </c>
      <c r="K10" s="159">
        <f>'Urb MCS'!K254</f>
        <v>200</v>
      </c>
      <c r="L10" s="159">
        <f>'Urb MCS'!L254</f>
        <v>200</v>
      </c>
      <c r="M10" s="159">
        <f>'Urb MCS'!M254</f>
        <v>200</v>
      </c>
      <c r="N10" s="159">
        <f>'Urb MCS'!N254</f>
        <v>200</v>
      </c>
      <c r="O10" s="159">
        <f>'Urb MCS'!O254</f>
        <v>200</v>
      </c>
      <c r="P10" s="159">
        <f>'Urb MCS'!P254</f>
        <v>200</v>
      </c>
      <c r="Q10" s="159">
        <f>'Urb MCS'!Q254</f>
        <v>200</v>
      </c>
      <c r="R10" s="159">
        <f>'Urb MCS'!R254</f>
        <v>200</v>
      </c>
      <c r="S10" s="159">
        <f>'Urb MCS'!S254</f>
        <v>200</v>
      </c>
      <c r="T10" s="159">
        <f>'Urb MCS'!T254</f>
        <v>200</v>
      </c>
      <c r="U10" s="159">
        <f>'Urb MCS'!U254</f>
        <v>200</v>
      </c>
      <c r="V10" s="328">
        <f>'Urb MCS'!V254</f>
        <v>200</v>
      </c>
      <c r="W10" s="243">
        <v>0</v>
      </c>
      <c r="X10" s="245">
        <v>0</v>
      </c>
      <c r="Y10" s="241">
        <v>0</v>
      </c>
    </row>
    <row r="11" spans="2:25" ht="19" thickBot="1">
      <c r="B11" s="5">
        <v>154</v>
      </c>
      <c r="C11" s="51" t="s">
        <v>341</v>
      </c>
      <c r="D11" s="274">
        <v>70</v>
      </c>
      <c r="E11" s="69">
        <v>0</v>
      </c>
      <c r="F11" s="69">
        <v>0</v>
      </c>
      <c r="G11" s="69">
        <f>'Urb MCS'!G255</f>
        <v>70</v>
      </c>
      <c r="H11" s="69">
        <f>'Urb MCS'!H255</f>
        <v>70</v>
      </c>
      <c r="I11" s="69">
        <f>'Urb MCS'!I255</f>
        <v>70</v>
      </c>
      <c r="J11" s="69">
        <f>'Urb MCS'!J255</f>
        <v>70</v>
      </c>
      <c r="K11" s="69">
        <f>'Urb MCS'!K255</f>
        <v>70</v>
      </c>
      <c r="L11" s="69">
        <f>'Urb MCS'!L255</f>
        <v>70</v>
      </c>
      <c r="M11" s="69">
        <f>'Urb MCS'!M255</f>
        <v>70</v>
      </c>
      <c r="N11" s="69">
        <f>'Urb MCS'!N255</f>
        <v>70</v>
      </c>
      <c r="O11" s="69">
        <f>'Urb MCS'!O255</f>
        <v>70</v>
      </c>
      <c r="P11" s="69">
        <f>'Urb MCS'!P255</f>
        <v>70</v>
      </c>
      <c r="Q11" s="69">
        <f>'Urb MCS'!Q255</f>
        <v>70</v>
      </c>
      <c r="R11" s="69">
        <f>'Urb MCS'!R255</f>
        <v>70</v>
      </c>
      <c r="S11" s="69">
        <f>'Urb MCS'!S255</f>
        <v>70</v>
      </c>
      <c r="T11" s="69">
        <f>'Urb MCS'!T255</f>
        <v>70</v>
      </c>
      <c r="U11" s="69">
        <f>'Urb MCS'!U255</f>
        <v>70</v>
      </c>
      <c r="V11" s="215">
        <f>'Urb MCS'!V255</f>
        <v>70</v>
      </c>
      <c r="W11" s="243">
        <v>0</v>
      </c>
      <c r="X11" s="245">
        <v>0</v>
      </c>
      <c r="Y11" s="241">
        <v>0</v>
      </c>
    </row>
    <row r="12" spans="2:25" ht="19" thickBot="1">
      <c r="B12" s="5" t="s">
        <v>342</v>
      </c>
      <c r="C12" s="51" t="s">
        <v>343</v>
      </c>
      <c r="D12" s="274">
        <v>70</v>
      </c>
      <c r="E12" s="69">
        <v>0</v>
      </c>
      <c r="F12" s="69">
        <v>0</v>
      </c>
      <c r="G12" s="69">
        <f>'Urb MCS'!G256</f>
        <v>70</v>
      </c>
      <c r="H12" s="69">
        <f>'Urb MCS'!H256</f>
        <v>70</v>
      </c>
      <c r="I12" s="69">
        <f>'Urb MCS'!I256</f>
        <v>70</v>
      </c>
      <c r="J12" s="69">
        <f>'Urb MCS'!J256</f>
        <v>70</v>
      </c>
      <c r="K12" s="69">
        <f>'Urb MCS'!K256</f>
        <v>70</v>
      </c>
      <c r="L12" s="69">
        <f>'Urb MCS'!L256</f>
        <v>70</v>
      </c>
      <c r="M12" s="69">
        <f>'Urb MCS'!M256</f>
        <v>70</v>
      </c>
      <c r="N12" s="69">
        <f>'Urb MCS'!N256</f>
        <v>70</v>
      </c>
      <c r="O12" s="69">
        <f>'Urb MCS'!O256</f>
        <v>70</v>
      </c>
      <c r="P12" s="69">
        <f>'Urb MCS'!P256</f>
        <v>70</v>
      </c>
      <c r="Q12" s="159">
        <f>'Urb MCS'!Q256</f>
        <v>80</v>
      </c>
      <c r="R12" s="69">
        <f>'Urb MCS'!R256</f>
        <v>60</v>
      </c>
      <c r="S12" s="69">
        <f>'Urb MCS'!S256</f>
        <v>70</v>
      </c>
      <c r="T12" s="69">
        <f>'Urb MCS'!T256</f>
        <v>70</v>
      </c>
      <c r="U12" s="69">
        <f>'Urb MCS'!U256</f>
        <v>70</v>
      </c>
      <c r="V12" s="215">
        <f>'Urb MCS'!V256</f>
        <v>0</v>
      </c>
      <c r="W12" s="243">
        <v>0</v>
      </c>
      <c r="X12" s="245">
        <v>0</v>
      </c>
      <c r="Y12" s="241">
        <v>0</v>
      </c>
    </row>
    <row r="13" spans="2:25" ht="19" thickBot="1">
      <c r="B13" s="5" t="s">
        <v>344</v>
      </c>
      <c r="C13" s="51" t="s">
        <v>345</v>
      </c>
      <c r="D13" s="274">
        <v>70</v>
      </c>
      <c r="E13" s="69">
        <v>0</v>
      </c>
      <c r="F13" s="69">
        <v>0</v>
      </c>
      <c r="G13" s="69">
        <f>'Urb MCS'!G257</f>
        <v>70</v>
      </c>
      <c r="H13" s="69">
        <f>'Urb MCS'!H257</f>
        <v>70</v>
      </c>
      <c r="I13" s="69">
        <f>'Urb MCS'!I257</f>
        <v>70</v>
      </c>
      <c r="J13" s="69">
        <f>'Urb MCS'!J257</f>
        <v>70</v>
      </c>
      <c r="K13" s="69">
        <f>'Urb MCS'!K257</f>
        <v>70</v>
      </c>
      <c r="L13" s="69">
        <f>'Urb MCS'!L257</f>
        <v>70</v>
      </c>
      <c r="M13" s="69">
        <f>'Urb MCS'!M257</f>
        <v>70</v>
      </c>
      <c r="N13" s="69">
        <f>'Urb MCS'!N257</f>
        <v>70</v>
      </c>
      <c r="O13" s="69">
        <f>'Urb MCS'!O257</f>
        <v>70</v>
      </c>
      <c r="P13" s="69">
        <f>'Urb MCS'!P257</f>
        <v>70</v>
      </c>
      <c r="Q13" s="69">
        <f>'Urb MCS'!Q257</f>
        <v>70</v>
      </c>
      <c r="R13" s="69">
        <f>'Urb MCS'!R257</f>
        <v>70</v>
      </c>
      <c r="S13" s="69">
        <f>'Urb MCS'!S257</f>
        <v>70</v>
      </c>
      <c r="T13" s="69">
        <f>'Urb MCS'!T257</f>
        <v>70</v>
      </c>
      <c r="U13" s="69">
        <f>'Urb MCS'!U257</f>
        <v>70</v>
      </c>
      <c r="V13" s="215">
        <f>'Urb MCS'!V257</f>
        <v>70</v>
      </c>
      <c r="W13" s="243">
        <v>0</v>
      </c>
      <c r="X13" s="245">
        <v>0</v>
      </c>
      <c r="Y13" s="241">
        <v>0</v>
      </c>
    </row>
    <row r="14" spans="2:25" ht="19" thickBot="1">
      <c r="B14" s="5" t="s">
        <v>346</v>
      </c>
      <c r="C14" s="51" t="s">
        <v>347</v>
      </c>
      <c r="D14" s="274">
        <v>70</v>
      </c>
      <c r="E14" s="69">
        <v>0</v>
      </c>
      <c r="F14" s="69">
        <v>0</v>
      </c>
      <c r="G14" s="69">
        <f>'Urb MCS'!G258</f>
        <v>0</v>
      </c>
      <c r="H14" s="69">
        <f>'Urb MCS'!H258</f>
        <v>70</v>
      </c>
      <c r="I14" s="69">
        <f>'Urb MCS'!I258</f>
        <v>70</v>
      </c>
      <c r="J14" s="69">
        <f>'Urb MCS'!J258</f>
        <v>70</v>
      </c>
      <c r="K14" s="69">
        <f>'Urb MCS'!K258</f>
        <v>70</v>
      </c>
      <c r="L14" s="69">
        <f>'Urb MCS'!L258</f>
        <v>70</v>
      </c>
      <c r="M14" s="69">
        <f>'Urb MCS'!M258</f>
        <v>70</v>
      </c>
      <c r="N14" s="69">
        <f>'Urb MCS'!N258</f>
        <v>70</v>
      </c>
      <c r="O14" s="69">
        <f>'Urb MCS'!O258</f>
        <v>70</v>
      </c>
      <c r="P14" s="69">
        <f>'Urb MCS'!P258</f>
        <v>70</v>
      </c>
      <c r="Q14" s="69">
        <f>'Urb MCS'!Q258</f>
        <v>70</v>
      </c>
      <c r="R14" s="69">
        <f>'Urb MCS'!R258</f>
        <v>70</v>
      </c>
      <c r="S14" s="69">
        <f>'Urb MCS'!S258</f>
        <v>70</v>
      </c>
      <c r="T14" s="69">
        <f>'Urb MCS'!T258</f>
        <v>70</v>
      </c>
      <c r="U14" s="69">
        <f>'Urb MCS'!U258</f>
        <v>70</v>
      </c>
      <c r="V14" s="215">
        <f>'Urb MCS'!V258</f>
        <v>70</v>
      </c>
      <c r="W14" s="243">
        <v>0</v>
      </c>
      <c r="X14" s="245">
        <v>0</v>
      </c>
      <c r="Y14" s="241">
        <v>0</v>
      </c>
    </row>
    <row r="15" spans="2:25" ht="19" thickBot="1">
      <c r="B15" s="5" t="s">
        <v>348</v>
      </c>
      <c r="C15" s="51" t="s">
        <v>349</v>
      </c>
      <c r="D15" s="276">
        <v>0</v>
      </c>
      <c r="E15" s="209">
        <v>0</v>
      </c>
      <c r="F15" s="209">
        <v>0</v>
      </c>
      <c r="G15" s="209">
        <f>'Urb MCS'!G259</f>
        <v>0</v>
      </c>
      <c r="H15" s="209">
        <f>'Urb MCS'!H259</f>
        <v>0</v>
      </c>
      <c r="I15" s="209">
        <f>'Urb MCS'!I259</f>
        <v>0</v>
      </c>
      <c r="J15" s="209">
        <f>'Urb MCS'!J259</f>
        <v>0</v>
      </c>
      <c r="K15" s="69">
        <f>'Urb MCS'!K259</f>
        <v>70</v>
      </c>
      <c r="L15" s="209">
        <f>'Urb MCS'!L259</f>
        <v>0</v>
      </c>
      <c r="M15" s="209">
        <f>'Urb MCS'!M259</f>
        <v>0</v>
      </c>
      <c r="N15" s="209">
        <f>'Urb MCS'!N259</f>
        <v>0</v>
      </c>
      <c r="O15" s="209">
        <f>'Urb MCS'!O259</f>
        <v>0</v>
      </c>
      <c r="P15" s="209">
        <f>'Urb MCS'!P259</f>
        <v>0</v>
      </c>
      <c r="Q15" s="209">
        <f>'Urb MCS'!Q259</f>
        <v>0</v>
      </c>
      <c r="R15" s="209">
        <f>'Urb MCS'!R259</f>
        <v>0</v>
      </c>
      <c r="S15" s="209">
        <f>'Urb MCS'!S259</f>
        <v>0</v>
      </c>
      <c r="T15" s="209">
        <f>'Urb MCS'!T259</f>
        <v>0</v>
      </c>
      <c r="U15" s="209">
        <f>'Urb MCS'!U259</f>
        <v>0</v>
      </c>
      <c r="V15" s="216">
        <f>'Urb MCS'!V259</f>
        <v>0</v>
      </c>
      <c r="W15" s="248">
        <v>0</v>
      </c>
      <c r="X15" s="249">
        <v>0</v>
      </c>
      <c r="Y15" s="315">
        <v>0</v>
      </c>
    </row>
    <row r="16" spans="2:25" ht="19" thickBot="1">
      <c r="B16" s="5" t="s">
        <v>350</v>
      </c>
      <c r="C16" s="51" t="s">
        <v>351</v>
      </c>
      <c r="D16" s="274">
        <v>70</v>
      </c>
      <c r="E16" s="69">
        <v>0</v>
      </c>
      <c r="F16" s="69">
        <v>0</v>
      </c>
      <c r="G16" s="69">
        <f>'Urb MCS'!H260</f>
        <v>70</v>
      </c>
      <c r="H16" s="69">
        <f>+'Urb MCS'!H260</f>
        <v>70</v>
      </c>
      <c r="I16" s="69">
        <f>'Urb MCS'!I260</f>
        <v>70</v>
      </c>
      <c r="J16" s="69">
        <f>'Urb MCS'!J260</f>
        <v>70</v>
      </c>
      <c r="K16" s="69">
        <f>'Urb MCS'!K260</f>
        <v>70</v>
      </c>
      <c r="L16" s="69">
        <f>'Urb MCS'!L260</f>
        <v>70</v>
      </c>
      <c r="M16" s="69">
        <f>'Urb MCS'!M260</f>
        <v>70</v>
      </c>
      <c r="N16" s="69">
        <f>'Urb MCS'!N260</f>
        <v>70</v>
      </c>
      <c r="O16" s="69">
        <f>'Urb MCS'!O260</f>
        <v>70</v>
      </c>
      <c r="P16" s="69">
        <f>'Urb MCS'!P260</f>
        <v>70</v>
      </c>
      <c r="Q16" s="69">
        <f>'Urb MCS'!Q260</f>
        <v>70</v>
      </c>
      <c r="R16" s="69">
        <f>'Urb MCS'!R260</f>
        <v>70</v>
      </c>
      <c r="S16" s="69">
        <f>'Urb MCS'!S260</f>
        <v>70</v>
      </c>
      <c r="T16" s="69">
        <f>'Urb MCS'!T260</f>
        <v>70</v>
      </c>
      <c r="U16" s="69">
        <f>'Urb MCS'!U260</f>
        <v>70</v>
      </c>
      <c r="V16" s="215">
        <f>'Urb MCS'!V260</f>
        <v>70</v>
      </c>
      <c r="W16" s="243">
        <v>0</v>
      </c>
      <c r="X16" s="245">
        <v>0</v>
      </c>
      <c r="Y16" s="241">
        <v>0</v>
      </c>
    </row>
    <row r="17" spans="2:25" ht="19" thickBot="1">
      <c r="B17" s="5" t="s">
        <v>352</v>
      </c>
      <c r="C17" s="51" t="s">
        <v>353</v>
      </c>
      <c r="D17" s="274">
        <v>70</v>
      </c>
      <c r="E17" s="69">
        <v>0</v>
      </c>
      <c r="F17" s="69">
        <v>0</v>
      </c>
      <c r="G17" s="69">
        <f>'Urb MCS'!G261</f>
        <v>0</v>
      </c>
      <c r="H17" s="69">
        <f>'Urb MCS'!H261</f>
        <v>0</v>
      </c>
      <c r="I17" s="69">
        <f>'Urb MCS'!I261</f>
        <v>0</v>
      </c>
      <c r="J17" s="69">
        <f>'Urb MCS'!J261</f>
        <v>0</v>
      </c>
      <c r="K17" s="69">
        <f>'Urb MCS'!K261</f>
        <v>70</v>
      </c>
      <c r="L17" s="69">
        <f>'Urb MCS'!L261</f>
        <v>70</v>
      </c>
      <c r="M17" s="69">
        <f>'Urb MCS'!M261</f>
        <v>70</v>
      </c>
      <c r="N17" s="69">
        <f>'Urb MCS'!N261</f>
        <v>70</v>
      </c>
      <c r="O17" s="69">
        <f>'Urb MCS'!O261</f>
        <v>70</v>
      </c>
      <c r="P17" s="69">
        <f>'Urb MCS'!P261</f>
        <v>70</v>
      </c>
      <c r="Q17" s="69">
        <f>'Urb MCS'!Q261</f>
        <v>70</v>
      </c>
      <c r="R17" s="69">
        <f>'Urb MCS'!R261</f>
        <v>70</v>
      </c>
      <c r="S17" s="69">
        <f>'Urb MCS'!S261</f>
        <v>0</v>
      </c>
      <c r="T17" s="69">
        <f>'Urb MCS'!T261</f>
        <v>0</v>
      </c>
      <c r="U17" s="69">
        <f>'Urb MCS'!U261</f>
        <v>0</v>
      </c>
      <c r="V17" s="215">
        <f>'Urb MCS'!V261</f>
        <v>0</v>
      </c>
      <c r="W17" s="243">
        <v>0</v>
      </c>
      <c r="X17" s="245">
        <v>0</v>
      </c>
      <c r="Y17" s="241">
        <v>0</v>
      </c>
    </row>
    <row r="18" spans="2:25" ht="19" thickBot="1">
      <c r="B18" s="5" t="s">
        <v>354</v>
      </c>
      <c r="C18" s="51" t="s">
        <v>355</v>
      </c>
      <c r="D18" s="276">
        <v>0</v>
      </c>
      <c r="E18" s="209">
        <v>0</v>
      </c>
      <c r="F18" s="209">
        <v>0</v>
      </c>
      <c r="G18" s="209">
        <f>'Urb MCS'!G262</f>
        <v>0</v>
      </c>
      <c r="H18" s="209">
        <f>'Urb MCS'!H262</f>
        <v>0</v>
      </c>
      <c r="I18" s="209">
        <f>'Urb MCS'!I262</f>
        <v>0</v>
      </c>
      <c r="J18" s="209">
        <f>'Urb MCS'!J262</f>
        <v>0</v>
      </c>
      <c r="K18" s="209">
        <f>'Urb MCS'!K262</f>
        <v>0</v>
      </c>
      <c r="L18" s="209">
        <f>'Urb MCS'!L262</f>
        <v>0</v>
      </c>
      <c r="M18" s="209">
        <f>'Urb MCS'!M262</f>
        <v>0</v>
      </c>
      <c r="N18" s="209">
        <f>'Urb MCS'!N262</f>
        <v>0</v>
      </c>
      <c r="O18" s="209">
        <f>'Urb MCS'!O262</f>
        <v>0</v>
      </c>
      <c r="P18" s="209">
        <f>'Urb MCS'!P262</f>
        <v>0</v>
      </c>
      <c r="Q18" s="209">
        <f>'Urb MCS'!Q262</f>
        <v>0</v>
      </c>
      <c r="R18" s="209">
        <f>'Urb MCS'!R262</f>
        <v>0</v>
      </c>
      <c r="S18" s="209">
        <f>'Urb MCS'!S262</f>
        <v>0</v>
      </c>
      <c r="T18" s="209">
        <f>'Urb MCS'!T262</f>
        <v>0</v>
      </c>
      <c r="U18" s="209">
        <f>'Urb MCS'!U262</f>
        <v>0</v>
      </c>
      <c r="V18" s="216">
        <f>'Urb MCS'!V262</f>
        <v>0</v>
      </c>
      <c r="W18" s="319">
        <v>0</v>
      </c>
      <c r="X18" s="320">
        <v>0</v>
      </c>
      <c r="Y18" s="321">
        <v>0</v>
      </c>
    </row>
    <row r="19" spans="2:25" ht="19" thickBot="1">
      <c r="B19" s="5" t="s">
        <v>356</v>
      </c>
      <c r="C19" s="51" t="s">
        <v>357</v>
      </c>
      <c r="D19" s="276">
        <v>0</v>
      </c>
      <c r="E19" s="209">
        <v>0</v>
      </c>
      <c r="F19" s="209">
        <v>0</v>
      </c>
      <c r="G19" s="209">
        <f>'Urb MCS'!G263</f>
        <v>0</v>
      </c>
      <c r="H19" s="209">
        <f>'Urb MCS'!H263</f>
        <v>0</v>
      </c>
      <c r="I19" s="209">
        <f>'Urb MCS'!I263</f>
        <v>0</v>
      </c>
      <c r="J19" s="209">
        <f>'Urb MCS'!J263</f>
        <v>0</v>
      </c>
      <c r="K19" s="209">
        <f>'Urb MCS'!K263</f>
        <v>0</v>
      </c>
      <c r="L19" s="209">
        <f>'Urb MCS'!L263</f>
        <v>0</v>
      </c>
      <c r="M19" s="209">
        <f>'Urb MCS'!M263</f>
        <v>0</v>
      </c>
      <c r="N19" s="209">
        <f>'Urb MCS'!N263</f>
        <v>0</v>
      </c>
      <c r="O19" s="209">
        <f>'Urb MCS'!O263</f>
        <v>0</v>
      </c>
      <c r="P19" s="209">
        <f>'Urb MCS'!P263</f>
        <v>0</v>
      </c>
      <c r="Q19" s="209">
        <f>'Urb MCS'!Q263</f>
        <v>0</v>
      </c>
      <c r="R19" s="209">
        <f>'Urb MCS'!R263</f>
        <v>0</v>
      </c>
      <c r="S19" s="209">
        <f>'Urb MCS'!S263</f>
        <v>0</v>
      </c>
      <c r="T19" s="209">
        <f>'Urb MCS'!T263</f>
        <v>0</v>
      </c>
      <c r="U19" s="209">
        <f>'Urb MCS'!U263</f>
        <v>0</v>
      </c>
      <c r="V19" s="216">
        <f>'Urb MCS'!V263</f>
        <v>0</v>
      </c>
      <c r="W19" s="322">
        <v>0</v>
      </c>
      <c r="X19" s="323">
        <v>0</v>
      </c>
      <c r="Y19" s="324">
        <v>0</v>
      </c>
    </row>
    <row r="20" spans="2:25" ht="19" thickBot="1">
      <c r="B20" s="5" t="s">
        <v>358</v>
      </c>
      <c r="C20" s="51" t="s">
        <v>359</v>
      </c>
      <c r="D20" s="274">
        <v>70</v>
      </c>
      <c r="E20" s="69">
        <v>0</v>
      </c>
      <c r="F20" s="69">
        <v>0</v>
      </c>
      <c r="G20" s="69">
        <f>+'Urb MCS'!G264</f>
        <v>70</v>
      </c>
      <c r="H20" s="69">
        <f>'Urb MCS'!H264</f>
        <v>70</v>
      </c>
      <c r="I20" s="69">
        <f>'Urb MCS'!I264</f>
        <v>70</v>
      </c>
      <c r="J20" s="69">
        <f>'Urb MCS'!J264</f>
        <v>70</v>
      </c>
      <c r="K20" s="69">
        <f>'Urb MCS'!K264</f>
        <v>70</v>
      </c>
      <c r="L20" s="69">
        <f>'Urb MCS'!L264</f>
        <v>70</v>
      </c>
      <c r="M20" s="69">
        <f>'Urb MCS'!M264</f>
        <v>70</v>
      </c>
      <c r="N20" s="69">
        <f>'Urb MCS'!N264</f>
        <v>70</v>
      </c>
      <c r="O20" s="69">
        <f>'Urb MCS'!O264</f>
        <v>70</v>
      </c>
      <c r="P20" s="69">
        <f>'Urb MCS'!P264</f>
        <v>70</v>
      </c>
      <c r="Q20" s="69">
        <f>'Urb MCS'!Q264</f>
        <v>70</v>
      </c>
      <c r="R20" s="69">
        <f>'Urb MCS'!R264</f>
        <v>70</v>
      </c>
      <c r="S20" s="69">
        <f>'Urb MCS'!S264</f>
        <v>70</v>
      </c>
      <c r="T20" s="69">
        <f>'Urb MCS'!T264</f>
        <v>70</v>
      </c>
      <c r="U20" s="69">
        <f>'Urb MCS'!U264</f>
        <v>70</v>
      </c>
      <c r="V20" s="215">
        <f>'Urb MCS'!V264</f>
        <v>70</v>
      </c>
      <c r="W20" s="325">
        <v>70</v>
      </c>
      <c r="X20" s="326">
        <v>70</v>
      </c>
      <c r="Y20" s="314">
        <v>0</v>
      </c>
    </row>
    <row r="21" spans="2:25" ht="19" thickBot="1">
      <c r="B21" s="5" t="s">
        <v>360</v>
      </c>
      <c r="C21" s="51" t="s">
        <v>361</v>
      </c>
      <c r="D21" s="276">
        <v>0</v>
      </c>
      <c r="E21" s="209">
        <v>0</v>
      </c>
      <c r="F21" s="209">
        <v>0</v>
      </c>
      <c r="G21" s="209">
        <f>'Urb MCS'!G265</f>
        <v>0</v>
      </c>
      <c r="H21" s="209">
        <f>'Urb MCS'!H265</f>
        <v>0</v>
      </c>
      <c r="I21" s="209">
        <f>'Urb MCS'!I265</f>
        <v>0</v>
      </c>
      <c r="J21" s="209">
        <f>'Urb MCS'!J265</f>
        <v>0</v>
      </c>
      <c r="K21" s="209">
        <f>'Urb MCS'!K265</f>
        <v>0</v>
      </c>
      <c r="L21" s="209">
        <f>'Urb MCS'!L265</f>
        <v>0</v>
      </c>
      <c r="M21" s="209">
        <f>'Urb MCS'!M265</f>
        <v>0</v>
      </c>
      <c r="N21" s="209">
        <f>'Urb MCS'!N265</f>
        <v>0</v>
      </c>
      <c r="O21" s="209">
        <f>'Urb MCS'!O265</f>
        <v>0</v>
      </c>
      <c r="P21" s="209">
        <f>'Urb MCS'!P265</f>
        <v>0</v>
      </c>
      <c r="Q21" s="209">
        <f>'Urb MCS'!Q265</f>
        <v>0</v>
      </c>
      <c r="R21" s="209">
        <f>'Urb MCS'!R265</f>
        <v>0</v>
      </c>
      <c r="S21" s="209">
        <f>'Urb MCS'!S265</f>
        <v>0</v>
      </c>
      <c r="T21" s="209">
        <f>'Urb MCS'!T265</f>
        <v>0</v>
      </c>
      <c r="U21" s="209">
        <f>'Urb MCS'!U265</f>
        <v>0</v>
      </c>
      <c r="V21" s="216">
        <f>'Urb MCS'!V265</f>
        <v>0</v>
      </c>
      <c r="W21" s="322">
        <v>0</v>
      </c>
      <c r="X21" s="323">
        <v>0</v>
      </c>
      <c r="Y21" s="324">
        <v>0</v>
      </c>
    </row>
    <row r="22" spans="2:25" ht="19" thickBot="1">
      <c r="B22" s="5" t="s">
        <v>362</v>
      </c>
      <c r="C22" s="51" t="s">
        <v>363</v>
      </c>
      <c r="D22" s="274">
        <v>70</v>
      </c>
      <c r="E22" s="209">
        <v>0</v>
      </c>
      <c r="F22" s="209">
        <v>0</v>
      </c>
      <c r="G22" s="209">
        <f>'Urb MCS'!G266</f>
        <v>0</v>
      </c>
      <c r="H22" s="209">
        <f>'Urb MCS'!H266</f>
        <v>0</v>
      </c>
      <c r="I22" s="209">
        <f>'Urb MCS'!I266</f>
        <v>0</v>
      </c>
      <c r="J22" s="209">
        <f>'Urb MCS'!J266</f>
        <v>0</v>
      </c>
      <c r="K22" s="209">
        <f>'Urb MCS'!K266</f>
        <v>0</v>
      </c>
      <c r="L22" s="209">
        <f>'Urb MCS'!L266</f>
        <v>0</v>
      </c>
      <c r="M22" s="209">
        <f>'Urb MCS'!M266</f>
        <v>0</v>
      </c>
      <c r="N22" s="209">
        <f>'Urb MCS'!N266</f>
        <v>0</v>
      </c>
      <c r="O22" s="209">
        <f>'Urb MCS'!O266</f>
        <v>0</v>
      </c>
      <c r="P22" s="209">
        <f>'Urb MCS'!P266</f>
        <v>0</v>
      </c>
      <c r="Q22" s="209">
        <f>'Urb MCS'!Q266</f>
        <v>0</v>
      </c>
      <c r="R22" s="209">
        <f>'Urb MCS'!R266</f>
        <v>0</v>
      </c>
      <c r="S22" s="209">
        <f>'Urb MCS'!S266</f>
        <v>0</v>
      </c>
      <c r="T22" s="209">
        <f>'Urb MCS'!T266</f>
        <v>0</v>
      </c>
      <c r="U22" s="209">
        <f>'Urb MCS'!U266</f>
        <v>0</v>
      </c>
      <c r="V22" s="215">
        <f>'Urb MCS'!V266</f>
        <v>70</v>
      </c>
      <c r="W22" s="312">
        <v>0</v>
      </c>
      <c r="X22" s="313">
        <v>0</v>
      </c>
      <c r="Y22" s="314">
        <v>0</v>
      </c>
    </row>
    <row r="23" spans="2:25" ht="19" thickBot="1">
      <c r="B23" s="5" t="s">
        <v>364</v>
      </c>
      <c r="C23" s="51" t="s">
        <v>365</v>
      </c>
      <c r="D23" s="276">
        <v>0</v>
      </c>
      <c r="E23" s="209">
        <v>0</v>
      </c>
      <c r="F23" s="209">
        <v>0</v>
      </c>
      <c r="G23" s="209">
        <f>'Urb MCS'!G267</f>
        <v>0</v>
      </c>
      <c r="H23" s="209">
        <f>'Urb MCS'!H267</f>
        <v>0</v>
      </c>
      <c r="I23" s="209">
        <f>'Urb MCS'!I267</f>
        <v>0</v>
      </c>
      <c r="J23" s="209">
        <f>'Urb MCS'!J267</f>
        <v>0</v>
      </c>
      <c r="K23" s="209">
        <f>'Urb MCS'!K267</f>
        <v>0</v>
      </c>
      <c r="L23" s="209">
        <f>'Urb MCS'!L267</f>
        <v>0</v>
      </c>
      <c r="M23" s="209">
        <f>'Urb MCS'!M267</f>
        <v>0</v>
      </c>
      <c r="N23" s="209">
        <f>'Urb MCS'!N267</f>
        <v>0</v>
      </c>
      <c r="O23" s="209">
        <f>'Urb MCS'!O267</f>
        <v>0</v>
      </c>
      <c r="P23" s="209">
        <f>'Urb MCS'!P267</f>
        <v>0</v>
      </c>
      <c r="Q23" s="209">
        <f>'Urb MCS'!Q267</f>
        <v>0</v>
      </c>
      <c r="R23" s="209">
        <f>'Urb MCS'!R267</f>
        <v>0</v>
      </c>
      <c r="S23" s="209">
        <f>'Urb MCS'!S267</f>
        <v>0</v>
      </c>
      <c r="T23" s="209">
        <f>'Urb MCS'!T267</f>
        <v>0</v>
      </c>
      <c r="U23" s="209">
        <f>'Urb MCS'!U267</f>
        <v>0</v>
      </c>
      <c r="V23" s="216">
        <f>'Urb MCS'!V267</f>
        <v>0</v>
      </c>
      <c r="W23" s="322">
        <v>0</v>
      </c>
      <c r="X23" s="323">
        <v>0</v>
      </c>
      <c r="Y23" s="324">
        <v>0</v>
      </c>
    </row>
    <row r="24" spans="2:25" ht="19" thickBot="1">
      <c r="B24" s="5">
        <v>177</v>
      </c>
      <c r="C24" s="51" t="s">
        <v>366</v>
      </c>
      <c r="D24" s="274">
        <v>70</v>
      </c>
      <c r="E24" s="69">
        <v>0</v>
      </c>
      <c r="F24" s="69">
        <v>0</v>
      </c>
      <c r="G24" s="69">
        <f>'Urb MCS'!G268</f>
        <v>0</v>
      </c>
      <c r="H24" s="69">
        <f>'Urb MCS'!H268</f>
        <v>0</v>
      </c>
      <c r="I24" s="69">
        <f>'Urb MCS'!I268</f>
        <v>0</v>
      </c>
      <c r="J24" s="69">
        <f>'Urb MCS'!J268</f>
        <v>0</v>
      </c>
      <c r="K24" s="69">
        <f>'Urb MCS'!K268</f>
        <v>0</v>
      </c>
      <c r="L24" s="69">
        <f>'Urb MCS'!L268</f>
        <v>0</v>
      </c>
      <c r="M24" s="69">
        <f>'Urb MCS'!M268</f>
        <v>70</v>
      </c>
      <c r="N24" s="69">
        <f>'Urb MCS'!N268</f>
        <v>70</v>
      </c>
      <c r="O24" s="69">
        <f>'Urb MCS'!O268</f>
        <v>70</v>
      </c>
      <c r="P24" s="69">
        <f>'Urb MCS'!P268</f>
        <v>70</v>
      </c>
      <c r="Q24" s="69">
        <f>'Urb MCS'!Q268</f>
        <v>70</v>
      </c>
      <c r="R24" s="69">
        <f>'Urb MCS'!R268</f>
        <v>70</v>
      </c>
      <c r="S24" s="69">
        <f>'Urb MCS'!S268</f>
        <v>70</v>
      </c>
      <c r="T24" s="69">
        <f>'Urb MCS'!T268</f>
        <v>70</v>
      </c>
      <c r="U24" s="69">
        <f>'Urb MCS'!U268</f>
        <v>70</v>
      </c>
      <c r="V24" s="215">
        <f>'Urb MCS'!V268</f>
        <v>70</v>
      </c>
      <c r="W24" s="325">
        <v>70</v>
      </c>
      <c r="X24" s="313">
        <v>0</v>
      </c>
      <c r="Y24" s="314">
        <v>0</v>
      </c>
    </row>
    <row r="25" spans="2:25" ht="19" thickBot="1">
      <c r="B25" s="5" t="s">
        <v>367</v>
      </c>
      <c r="C25" s="51"/>
      <c r="D25" s="276">
        <v>0</v>
      </c>
      <c r="E25" s="209">
        <v>0</v>
      </c>
      <c r="F25" s="209">
        <v>0</v>
      </c>
      <c r="G25" s="209">
        <f>'Urb MCS'!G269</f>
        <v>0</v>
      </c>
      <c r="H25" s="209">
        <f>'Urb MCS'!H269</f>
        <v>0</v>
      </c>
      <c r="I25" s="209">
        <f>'Urb MCS'!I269</f>
        <v>0</v>
      </c>
      <c r="J25" s="209">
        <f>'Urb MCS'!J269</f>
        <v>0</v>
      </c>
      <c r="K25" s="209">
        <f>'Urb MCS'!K269</f>
        <v>0</v>
      </c>
      <c r="L25" s="209">
        <f>'Urb MCS'!L269</f>
        <v>0</v>
      </c>
      <c r="M25" s="209">
        <f>'Urb MCS'!M269</f>
        <v>0</v>
      </c>
      <c r="N25" s="209">
        <f>'Urb MCS'!N269</f>
        <v>0</v>
      </c>
      <c r="O25" s="209">
        <f>'Urb MCS'!O269</f>
        <v>0</v>
      </c>
      <c r="P25" s="209">
        <f>'Urb MCS'!P269</f>
        <v>0</v>
      </c>
      <c r="Q25" s="209">
        <f>'Urb MCS'!Q269</f>
        <v>0</v>
      </c>
      <c r="R25" s="209">
        <f>'Urb MCS'!R269</f>
        <v>0</v>
      </c>
      <c r="S25" s="209">
        <f>'Urb MCS'!S269</f>
        <v>0</v>
      </c>
      <c r="T25" s="209">
        <f>'Urb MCS'!T269</f>
        <v>0</v>
      </c>
      <c r="U25" s="209">
        <f>'Urb MCS'!U269</f>
        <v>0</v>
      </c>
      <c r="V25" s="216">
        <f>'Urb MCS'!V269</f>
        <v>0</v>
      </c>
      <c r="W25" s="322">
        <v>0</v>
      </c>
      <c r="X25" s="323">
        <v>0</v>
      </c>
      <c r="Y25" s="324">
        <v>0</v>
      </c>
    </row>
    <row r="26" spans="2:25" ht="19" thickBot="1">
      <c r="B26" s="5" t="s">
        <v>368</v>
      </c>
      <c r="C26" s="51"/>
      <c r="D26" s="276">
        <v>0</v>
      </c>
      <c r="E26" s="209">
        <v>0</v>
      </c>
      <c r="F26" s="209">
        <v>0</v>
      </c>
      <c r="G26" s="209">
        <f>'Urb MCS'!G270</f>
        <v>0</v>
      </c>
      <c r="H26" s="209">
        <f>'Urb MCS'!H270</f>
        <v>0</v>
      </c>
      <c r="I26" s="209">
        <f>'Urb MCS'!I270</f>
        <v>0</v>
      </c>
      <c r="J26" s="209">
        <f>'Urb MCS'!J270</f>
        <v>0</v>
      </c>
      <c r="K26" s="209">
        <f>'Urb MCS'!K270</f>
        <v>0</v>
      </c>
      <c r="L26" s="209">
        <f>'Urb MCS'!L270</f>
        <v>0</v>
      </c>
      <c r="M26" s="209">
        <f>'Urb MCS'!M270</f>
        <v>0</v>
      </c>
      <c r="N26" s="209">
        <f>'Urb MCS'!N270</f>
        <v>0</v>
      </c>
      <c r="O26" s="209">
        <f>'Urb MCS'!O270</f>
        <v>0</v>
      </c>
      <c r="P26" s="209">
        <f>'Urb MCS'!P270</f>
        <v>0</v>
      </c>
      <c r="Q26" s="209">
        <f>'Urb MCS'!Q270</f>
        <v>0</v>
      </c>
      <c r="R26" s="209">
        <f>'Urb MCS'!R270</f>
        <v>0</v>
      </c>
      <c r="S26" s="209">
        <f>'Urb MCS'!S270</f>
        <v>0</v>
      </c>
      <c r="T26" s="209">
        <f>'Urb MCS'!T270</f>
        <v>0</v>
      </c>
      <c r="U26" s="209">
        <f>'Urb MCS'!U270</f>
        <v>0</v>
      </c>
      <c r="V26" s="216">
        <f>'Urb MCS'!V270</f>
        <v>0</v>
      </c>
      <c r="W26" s="322">
        <v>0</v>
      </c>
      <c r="X26" s="323">
        <v>0</v>
      </c>
      <c r="Y26" s="324">
        <v>0</v>
      </c>
    </row>
    <row r="27" spans="2:25" ht="19" thickBot="1">
      <c r="B27" s="5" t="s">
        <v>369</v>
      </c>
      <c r="C27" s="51"/>
      <c r="D27" s="276">
        <v>0</v>
      </c>
      <c r="E27" s="209">
        <v>0</v>
      </c>
      <c r="F27" s="209">
        <v>0</v>
      </c>
      <c r="G27" s="209">
        <f>'Urb MCS'!G271</f>
        <v>0</v>
      </c>
      <c r="H27" s="209">
        <f>'Urb MCS'!H271</f>
        <v>0</v>
      </c>
      <c r="I27" s="209">
        <f>'Urb MCS'!I271</f>
        <v>0</v>
      </c>
      <c r="J27" s="209">
        <f>'Urb MCS'!J271</f>
        <v>0</v>
      </c>
      <c r="K27" s="209">
        <f>'Urb MCS'!K271</f>
        <v>0</v>
      </c>
      <c r="L27" s="209">
        <f>'Urb MCS'!L271</f>
        <v>0</v>
      </c>
      <c r="M27" s="209">
        <f>'Urb MCS'!M271</f>
        <v>0</v>
      </c>
      <c r="N27" s="209">
        <f>'Urb MCS'!N271</f>
        <v>0</v>
      </c>
      <c r="O27" s="209">
        <f>'Urb MCS'!O271</f>
        <v>0</v>
      </c>
      <c r="P27" s="209">
        <f>'Urb MCS'!P271</f>
        <v>0</v>
      </c>
      <c r="Q27" s="209">
        <f>'Urb MCS'!Q271</f>
        <v>0</v>
      </c>
      <c r="R27" s="209">
        <f>'Urb MCS'!R271</f>
        <v>0</v>
      </c>
      <c r="S27" s="209">
        <f>'Urb MCS'!S271</f>
        <v>0</v>
      </c>
      <c r="T27" s="209">
        <f>'Urb MCS'!T271</f>
        <v>0</v>
      </c>
      <c r="U27" s="209">
        <f>'Urb MCS'!U271</f>
        <v>0</v>
      </c>
      <c r="V27" s="216">
        <f>'Urb MCS'!V271</f>
        <v>0</v>
      </c>
      <c r="W27" s="322">
        <v>0</v>
      </c>
      <c r="X27" s="323">
        <v>0</v>
      </c>
      <c r="Y27" s="324">
        <v>0</v>
      </c>
    </row>
    <row r="28" spans="2:25" ht="19" thickBot="1">
      <c r="B28" s="5" t="s">
        <v>370</v>
      </c>
      <c r="C28" s="51"/>
      <c r="D28" s="276">
        <v>0</v>
      </c>
      <c r="E28" s="209">
        <v>0</v>
      </c>
      <c r="F28" s="209">
        <v>0</v>
      </c>
      <c r="G28" s="209">
        <f>'Urb MCS'!G272</f>
        <v>0</v>
      </c>
      <c r="H28" s="209">
        <f>'Urb MCS'!H272</f>
        <v>0</v>
      </c>
      <c r="I28" s="209">
        <f>'Urb MCS'!I272</f>
        <v>0</v>
      </c>
      <c r="J28" s="209">
        <f>'Urb MCS'!J272</f>
        <v>0</v>
      </c>
      <c r="K28" s="209">
        <f>'Urb MCS'!K272</f>
        <v>0</v>
      </c>
      <c r="L28" s="209">
        <f>'Urb MCS'!L272</f>
        <v>0</v>
      </c>
      <c r="M28" s="209">
        <f>'Urb MCS'!M272</f>
        <v>0</v>
      </c>
      <c r="N28" s="209">
        <f>'Urb MCS'!N272</f>
        <v>0</v>
      </c>
      <c r="O28" s="209">
        <f>'Urb MCS'!O272</f>
        <v>0</v>
      </c>
      <c r="P28" s="209">
        <f>'Urb MCS'!P272</f>
        <v>0</v>
      </c>
      <c r="Q28" s="209">
        <f>'Urb MCS'!Q272</f>
        <v>0</v>
      </c>
      <c r="R28" s="209">
        <f>'Urb MCS'!R272</f>
        <v>0</v>
      </c>
      <c r="S28" s="209">
        <f>'Urb MCS'!S272</f>
        <v>0</v>
      </c>
      <c r="T28" s="209">
        <f>'Urb MCS'!T272</f>
        <v>0</v>
      </c>
      <c r="U28" s="209">
        <f>'Urb MCS'!U272</f>
        <v>0</v>
      </c>
      <c r="V28" s="216">
        <f>'Urb MCS'!V272</f>
        <v>0</v>
      </c>
      <c r="W28" s="322">
        <v>0</v>
      </c>
      <c r="X28" s="323">
        <v>0</v>
      </c>
      <c r="Y28" s="324">
        <v>0</v>
      </c>
    </row>
    <row r="29" spans="2:25" ht="19" thickBot="1">
      <c r="B29" s="5" t="s">
        <v>371</v>
      </c>
      <c r="C29" s="51" t="s">
        <v>372</v>
      </c>
      <c r="D29" s="274">
        <v>70</v>
      </c>
      <c r="E29" s="69">
        <v>0</v>
      </c>
      <c r="F29" s="69">
        <v>0</v>
      </c>
      <c r="G29" s="69">
        <f>'Urb MCS'!G273</f>
        <v>70</v>
      </c>
      <c r="H29" s="69">
        <f>'Urb MCS'!H273</f>
        <v>70</v>
      </c>
      <c r="I29" s="69">
        <f>'Urb MCS'!I273</f>
        <v>70</v>
      </c>
      <c r="J29" s="69">
        <f>'Urb MCS'!J273</f>
        <v>70</v>
      </c>
      <c r="K29" s="69">
        <f>'Urb MCS'!K273</f>
        <v>70</v>
      </c>
      <c r="L29" s="69">
        <f>'Urb MCS'!L273</f>
        <v>70</v>
      </c>
      <c r="M29" s="69">
        <f>'Urb MCS'!M273</f>
        <v>70</v>
      </c>
      <c r="N29" s="69">
        <f>'Urb MCS'!N273</f>
        <v>70</v>
      </c>
      <c r="O29" s="69">
        <f>'Urb MCS'!O273</f>
        <v>70</v>
      </c>
      <c r="P29" s="69">
        <f>'Urb MCS'!P273</f>
        <v>70</v>
      </c>
      <c r="Q29" s="69">
        <f>'Urb MCS'!Q273</f>
        <v>70</v>
      </c>
      <c r="R29" s="69">
        <f>'Urb MCS'!R273</f>
        <v>70</v>
      </c>
      <c r="S29" s="69">
        <f>'Urb MCS'!S273</f>
        <v>70</v>
      </c>
      <c r="T29" s="69">
        <f>'Urb MCS'!T273</f>
        <v>70</v>
      </c>
      <c r="U29" s="69">
        <f>'Urb MCS'!U273</f>
        <v>70</v>
      </c>
      <c r="V29" s="215">
        <f>'Urb MCS'!V273</f>
        <v>70</v>
      </c>
      <c r="W29" s="312">
        <v>0</v>
      </c>
      <c r="X29" s="313">
        <v>0</v>
      </c>
      <c r="Y29" s="314">
        <v>0</v>
      </c>
    </row>
    <row r="30" spans="2:25" ht="19" thickBot="1">
      <c r="B30" s="5">
        <v>180</v>
      </c>
      <c r="C30" s="51"/>
      <c r="D30" s="276">
        <v>0</v>
      </c>
      <c r="E30" s="209">
        <v>0</v>
      </c>
      <c r="F30" s="209">
        <v>0</v>
      </c>
      <c r="G30" s="209">
        <f>'Urb MCS'!G274</f>
        <v>0</v>
      </c>
      <c r="H30" s="209">
        <f>'Urb MCS'!H274</f>
        <v>0</v>
      </c>
      <c r="I30" s="209">
        <f>'Urb MCS'!I274</f>
        <v>0</v>
      </c>
      <c r="J30" s="209">
        <f>'Urb MCS'!J274</f>
        <v>0</v>
      </c>
      <c r="K30" s="209">
        <f>'Urb MCS'!K274</f>
        <v>0</v>
      </c>
      <c r="L30" s="209">
        <f>'Urb MCS'!L274</f>
        <v>0</v>
      </c>
      <c r="M30" s="209">
        <f>'Urb MCS'!M274</f>
        <v>0</v>
      </c>
      <c r="N30" s="209">
        <f>'Urb MCS'!N274</f>
        <v>0</v>
      </c>
      <c r="O30" s="209">
        <f>'Urb MCS'!O274</f>
        <v>0</v>
      </c>
      <c r="P30" s="209">
        <f>'Urb MCS'!P274</f>
        <v>0</v>
      </c>
      <c r="Q30" s="209">
        <f>'Urb MCS'!Q274</f>
        <v>0</v>
      </c>
      <c r="R30" s="209">
        <f>'Urb MCS'!R274</f>
        <v>0</v>
      </c>
      <c r="S30" s="209">
        <f>'Urb MCS'!S274</f>
        <v>0</v>
      </c>
      <c r="T30" s="209">
        <f>'Urb MCS'!T274</f>
        <v>0</v>
      </c>
      <c r="U30" s="209">
        <f>'Urb MCS'!U274</f>
        <v>0</v>
      </c>
      <c r="V30" s="216">
        <f>'Urb MCS'!V274</f>
        <v>0</v>
      </c>
      <c r="W30" s="322">
        <v>0</v>
      </c>
      <c r="X30" s="323">
        <v>0</v>
      </c>
      <c r="Y30" s="324">
        <v>0</v>
      </c>
    </row>
    <row r="31" spans="2:25" ht="19" thickBot="1">
      <c r="B31" s="8">
        <v>199</v>
      </c>
      <c r="C31" s="52" t="s">
        <v>373</v>
      </c>
      <c r="D31" s="277">
        <v>0</v>
      </c>
      <c r="E31" s="213">
        <v>0</v>
      </c>
      <c r="F31" s="213">
        <v>0</v>
      </c>
      <c r="G31" s="213">
        <f>'Urb MCS'!G275</f>
        <v>0</v>
      </c>
      <c r="H31" s="213">
        <f>'Urb MCS'!H275</f>
        <v>0</v>
      </c>
      <c r="I31" s="213">
        <f>'Urb MCS'!I275</f>
        <v>0</v>
      </c>
      <c r="J31" s="217">
        <f>'Urb MCS'!J275</f>
        <v>0</v>
      </c>
      <c r="K31" s="213">
        <f>'Urb MCS'!K275</f>
        <v>0</v>
      </c>
      <c r="L31" s="213">
        <f>'Urb MCS'!L275</f>
        <v>0</v>
      </c>
      <c r="M31" s="213">
        <f>'Urb MCS'!M275</f>
        <v>0</v>
      </c>
      <c r="N31" s="213">
        <f>'Urb MCS'!N275</f>
        <v>0</v>
      </c>
      <c r="O31" s="213">
        <f>'Urb MCS'!O275</f>
        <v>0</v>
      </c>
      <c r="P31" s="213">
        <f>'Urb MCS'!P275</f>
        <v>0</v>
      </c>
      <c r="Q31" s="213">
        <f>'Urb MCS'!Q275</f>
        <v>0</v>
      </c>
      <c r="R31" s="268">
        <f>'Urb MCS'!R275</f>
        <v>0</v>
      </c>
      <c r="S31" s="212">
        <f>'Urb MCS'!S275</f>
        <v>0</v>
      </c>
      <c r="T31" s="213">
        <f>'Urb MCS'!T275</f>
        <v>0</v>
      </c>
      <c r="U31" s="213">
        <f>'Urb MCS'!U275</f>
        <v>0</v>
      </c>
      <c r="V31" s="217">
        <f>'Urb MCS'!V275</f>
        <v>0</v>
      </c>
      <c r="W31" s="322">
        <v>0</v>
      </c>
      <c r="X31" s="323">
        <v>0</v>
      </c>
      <c r="Y31" s="324">
        <v>0</v>
      </c>
    </row>
    <row r="32" spans="2:25" ht="20" thickBot="1">
      <c r="E32" s="257">
        <v>0</v>
      </c>
      <c r="F32" s="257">
        <v>200</v>
      </c>
      <c r="G32" s="257">
        <f>+'Urb MCS'!G276</f>
        <v>620</v>
      </c>
      <c r="H32" s="257">
        <f>+'Urb MCS'!H276</f>
        <v>830</v>
      </c>
      <c r="I32" s="257">
        <f>+'Urb MCS'!I276</f>
        <v>830</v>
      </c>
      <c r="J32" s="257">
        <f>+'Urb MCS'!J276</f>
        <v>830</v>
      </c>
      <c r="K32" s="257">
        <f>+'Urb MCS'!K276</f>
        <v>970</v>
      </c>
      <c r="L32" s="257">
        <f>+'Urb MCS'!L276</f>
        <v>900</v>
      </c>
      <c r="M32" s="257">
        <f>+'Urb MCS'!M276</f>
        <v>970</v>
      </c>
      <c r="N32" s="203">
        <f>+'Urb MCS'!N276</f>
        <v>970</v>
      </c>
      <c r="O32" s="203">
        <f>+'Urb MCS'!O276</f>
        <v>970</v>
      </c>
      <c r="P32" s="259">
        <f>+'Urb MCS'!P276</f>
        <v>970</v>
      </c>
      <c r="Q32" s="259">
        <f>+'Urb MCS'!Q276</f>
        <v>980</v>
      </c>
      <c r="R32" s="259">
        <f>+'Urb MCS'!R276</f>
        <v>960</v>
      </c>
      <c r="S32" s="259">
        <f>+'Urb MCS'!S276</f>
        <v>900</v>
      </c>
      <c r="T32" s="259">
        <f>+'Urb MCS'!T276</f>
        <v>900</v>
      </c>
      <c r="U32" s="259">
        <f>+'Urb MCS'!U276</f>
        <v>970</v>
      </c>
      <c r="V32" s="258">
        <f>+'Urb MCS'!V276</f>
        <v>830</v>
      </c>
      <c r="W32" s="265">
        <v>210</v>
      </c>
      <c r="X32" s="264">
        <v>140</v>
      </c>
      <c r="Y32" s="266">
        <v>70</v>
      </c>
    </row>
    <row r="35" spans="22:22">
      <c r="V35" s="583">
        <f>AVERAGE(G32:U32)</f>
        <v>904.66666666666663</v>
      </c>
    </row>
  </sheetData>
  <mergeCells count="3">
    <mergeCell ref="E2:M2"/>
    <mergeCell ref="N2:Y2"/>
    <mergeCell ref="E4:Y4"/>
  </mergeCells>
  <conditionalFormatting sqref="E5:V31">
    <cfRule type="cellIs" dxfId="0" priority="1" operator="between">
      <formula>30</formula>
      <formula>70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76018-541C-CF4F-B676-DDE73DA2902F}">
  <dimension ref="B1:Y10"/>
  <sheetViews>
    <sheetView topLeftCell="C1" workbookViewId="0">
      <pane ySplit="3" topLeftCell="A4" activePane="bottomLeft" state="frozen"/>
      <selection pane="bottomLeft" activeCell="S11" sqref="S11"/>
    </sheetView>
  </sheetViews>
  <sheetFormatPr baseColWidth="10" defaultRowHeight="16"/>
  <cols>
    <col min="1" max="1" width="3" customWidth="1"/>
    <col min="2" max="2" width="25.5" customWidth="1"/>
    <col min="3" max="3" width="53.6640625" customWidth="1"/>
    <col min="7" max="7" width="9.6640625" customWidth="1"/>
    <col min="22" max="22" width="19.33203125" bestFit="1" customWidth="1"/>
  </cols>
  <sheetData>
    <row r="1" spans="2:25" ht="17" thickBot="1"/>
    <row r="2" spans="2:25" ht="23" thickBot="1">
      <c r="E2" s="514">
        <v>2025</v>
      </c>
      <c r="F2" s="515"/>
      <c r="G2" s="515"/>
      <c r="H2" s="515"/>
      <c r="I2" s="515"/>
      <c r="J2" s="515"/>
      <c r="K2" s="515"/>
      <c r="L2" s="515"/>
      <c r="M2" s="516"/>
      <c r="N2" s="514">
        <v>2026</v>
      </c>
      <c r="O2" s="515"/>
      <c r="P2" s="515"/>
      <c r="Q2" s="515"/>
      <c r="R2" s="515"/>
      <c r="S2" s="515"/>
      <c r="T2" s="515"/>
      <c r="U2" s="515"/>
      <c r="V2" s="515"/>
      <c r="W2" s="515"/>
      <c r="X2" s="515"/>
      <c r="Y2" s="516"/>
    </row>
    <row r="3" spans="2:25" s="118" customFormat="1" ht="17" thickBot="1">
      <c r="E3" s="239" t="s">
        <v>389</v>
      </c>
      <c r="F3" s="240" t="s">
        <v>390</v>
      </c>
      <c r="G3" s="114" t="s">
        <v>379</v>
      </c>
      <c r="H3" s="115" t="s">
        <v>380</v>
      </c>
      <c r="I3" s="115" t="s">
        <v>381</v>
      </c>
      <c r="J3" s="115" t="s">
        <v>382</v>
      </c>
      <c r="K3" s="115" t="s">
        <v>383</v>
      </c>
      <c r="L3" s="115" t="s">
        <v>384</v>
      </c>
      <c r="M3" s="116" t="s">
        <v>385</v>
      </c>
      <c r="N3" s="114" t="s">
        <v>386</v>
      </c>
      <c r="O3" s="115" t="s">
        <v>387</v>
      </c>
      <c r="P3" s="115" t="s">
        <v>388</v>
      </c>
      <c r="Q3" s="115" t="s">
        <v>389</v>
      </c>
      <c r="R3" s="115" t="s">
        <v>390</v>
      </c>
      <c r="S3" s="115" t="s">
        <v>379</v>
      </c>
      <c r="T3" s="115" t="s">
        <v>380</v>
      </c>
      <c r="U3" s="115" t="s">
        <v>381</v>
      </c>
      <c r="V3" s="117" t="s">
        <v>382</v>
      </c>
      <c r="W3" s="239" t="s">
        <v>383</v>
      </c>
      <c r="X3" s="125" t="s">
        <v>384</v>
      </c>
      <c r="Y3" s="240" t="s">
        <v>385</v>
      </c>
    </row>
    <row r="4" spans="2:25" ht="20" thickBot="1">
      <c r="B4" s="56" t="s">
        <v>374</v>
      </c>
      <c r="C4" s="16" t="s">
        <v>375</v>
      </c>
      <c r="D4" s="54" t="s">
        <v>2</v>
      </c>
      <c r="E4" s="564" t="s">
        <v>391</v>
      </c>
      <c r="F4" s="565"/>
      <c r="G4" s="565"/>
      <c r="H4" s="565"/>
      <c r="I4" s="565"/>
      <c r="J4" s="565"/>
      <c r="K4" s="565"/>
      <c r="L4" s="565"/>
      <c r="M4" s="565"/>
      <c r="N4" s="565"/>
      <c r="O4" s="565"/>
      <c r="P4" s="565"/>
      <c r="Q4" s="565"/>
      <c r="R4" s="565"/>
      <c r="S4" s="565"/>
      <c r="T4" s="565"/>
      <c r="U4" s="565"/>
      <c r="V4" s="565"/>
      <c r="W4" s="565"/>
      <c r="X4" s="565"/>
      <c r="Y4" s="565"/>
    </row>
    <row r="5" spans="2:25" ht="19" thickBot="1">
      <c r="B5" s="57">
        <v>140</v>
      </c>
      <c r="C5" s="3" t="s">
        <v>376</v>
      </c>
      <c r="D5" s="274">
        <v>70</v>
      </c>
      <c r="E5" s="69" cm="1">
        <f t="array" ref="E5:E7">+'Urb MCS'!E279:E281</f>
        <v>0</v>
      </c>
      <c r="F5" s="69" cm="1">
        <f t="array" ref="F5:F7">+'Urb MCS'!F279:F281</f>
        <v>0</v>
      </c>
      <c r="G5" s="69">
        <v>0</v>
      </c>
      <c r="H5" s="69">
        <f>Ladislao!H278</f>
        <v>0</v>
      </c>
      <c r="I5" s="69">
        <f>Ladislao!I278</f>
        <v>0</v>
      </c>
      <c r="J5" s="69">
        <f>Ladislao!J278</f>
        <v>0</v>
      </c>
      <c r="K5" s="69">
        <f>Ladislao!K278</f>
        <v>0</v>
      </c>
      <c r="L5" s="69">
        <f>Ladislao!L278</f>
        <v>0</v>
      </c>
      <c r="M5" s="159">
        <v>70</v>
      </c>
      <c r="N5" s="159">
        <v>70</v>
      </c>
      <c r="O5" s="159">
        <v>70</v>
      </c>
      <c r="P5" s="159">
        <v>70</v>
      </c>
      <c r="Q5" s="159">
        <v>70</v>
      </c>
      <c r="R5" s="159">
        <v>70</v>
      </c>
      <c r="S5" s="69">
        <f>Ladislao!S278</f>
        <v>0</v>
      </c>
      <c r="T5" s="69">
        <f>Ladislao!T278</f>
        <v>0</v>
      </c>
      <c r="U5" s="69">
        <f>Ladislao!U278</f>
        <v>0</v>
      </c>
      <c r="V5" s="102">
        <v>0</v>
      </c>
      <c r="W5" s="102" cm="1">
        <f t="array" ref="W5:W7">+'Urb MCS'!X279:X281</f>
        <v>0</v>
      </c>
      <c r="X5" s="102" cm="1">
        <f t="array" ref="X5:X7">+'Urb MCS'!Y279:Y281</f>
        <v>0</v>
      </c>
      <c r="Y5" s="102" cm="1">
        <f t="array" ref="Y5:Y7">+'Urb MCS'!Z279:Z281</f>
        <v>0</v>
      </c>
    </row>
    <row r="6" spans="2:25" ht="19" thickBot="1">
      <c r="B6" s="8" t="s">
        <v>377</v>
      </c>
      <c r="C6" s="21" t="s">
        <v>378</v>
      </c>
      <c r="D6" s="334">
        <v>70</v>
      </c>
      <c r="E6" s="94">
        <v>0</v>
      </c>
      <c r="F6" s="94">
        <v>0</v>
      </c>
      <c r="G6" s="333">
        <v>70</v>
      </c>
      <c r="H6" s="333">
        <v>70</v>
      </c>
      <c r="I6" s="333">
        <v>70</v>
      </c>
      <c r="J6" s="333">
        <v>70</v>
      </c>
      <c r="K6" s="333">
        <v>70</v>
      </c>
      <c r="L6" s="291">
        <v>70</v>
      </c>
      <c r="M6" s="333">
        <v>70</v>
      </c>
      <c r="N6" s="333">
        <v>70</v>
      </c>
      <c r="O6" s="333">
        <v>70</v>
      </c>
      <c r="P6" s="333">
        <v>70</v>
      </c>
      <c r="Q6" s="160">
        <v>70</v>
      </c>
      <c r="R6" s="333">
        <v>70</v>
      </c>
      <c r="S6" s="333">
        <v>70</v>
      </c>
      <c r="T6" s="333">
        <v>70</v>
      </c>
      <c r="U6" s="333">
        <v>70</v>
      </c>
      <c r="V6" s="93">
        <f>Ladislao!V279</f>
        <v>0</v>
      </c>
      <c r="W6" s="93">
        <v>0</v>
      </c>
      <c r="X6" s="93">
        <v>0</v>
      </c>
      <c r="Y6" s="93">
        <v>0</v>
      </c>
    </row>
    <row r="7" spans="2:25" ht="20" thickBot="1">
      <c r="E7" s="257">
        <v>0</v>
      </c>
      <c r="F7" s="257">
        <v>0</v>
      </c>
      <c r="G7" s="257">
        <f>+'Urb MCS'!G281</f>
        <v>70</v>
      </c>
      <c r="H7" s="257">
        <f>+'Urb MCS'!H281</f>
        <v>70</v>
      </c>
      <c r="I7" s="257">
        <f>+'Urb MCS'!I281</f>
        <v>70</v>
      </c>
      <c r="J7" s="257">
        <f>+'Urb MCS'!J281</f>
        <v>70</v>
      </c>
      <c r="K7" s="257">
        <f>+'Urb MCS'!K281</f>
        <v>70</v>
      </c>
      <c r="L7" s="257">
        <f>+'Urb MCS'!L281</f>
        <v>70</v>
      </c>
      <c r="M7" s="257">
        <f>+'Urb MCS'!M281</f>
        <v>140</v>
      </c>
      <c r="N7" s="257">
        <f>+'Urb MCS'!N281</f>
        <v>140</v>
      </c>
      <c r="O7" s="203">
        <f>+'Urb MCS'!O281</f>
        <v>140</v>
      </c>
      <c r="P7" s="259">
        <f>+'Urb MCS'!P281</f>
        <v>140</v>
      </c>
      <c r="Q7" s="259">
        <f>+'Urb MCS'!Q281</f>
        <v>140</v>
      </c>
      <c r="R7" s="259">
        <f>+'Urb MCS'!R281</f>
        <v>140</v>
      </c>
      <c r="S7" s="259">
        <f>+'Urb MCS'!S281</f>
        <v>70</v>
      </c>
      <c r="T7" s="259">
        <f>+'Urb MCS'!T281</f>
        <v>70</v>
      </c>
      <c r="U7" s="259">
        <f>+'Urb MCS'!U281</f>
        <v>70</v>
      </c>
      <c r="V7" s="259">
        <f>+'Urb MCS'!V281</f>
        <v>0</v>
      </c>
      <c r="W7" s="259">
        <v>0</v>
      </c>
      <c r="X7" s="259">
        <v>0</v>
      </c>
      <c r="Y7" s="259">
        <v>0</v>
      </c>
    </row>
    <row r="10" spans="2:25">
      <c r="S10">
        <f>AVERAGE(G7:U7)</f>
        <v>98</v>
      </c>
    </row>
  </sheetData>
  <mergeCells count="3">
    <mergeCell ref="E2:M2"/>
    <mergeCell ref="N2:Y2"/>
    <mergeCell ref="E4:Y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Urb MCS</vt:lpstr>
      <vt:lpstr>TOTAL CALLE-MES</vt:lpstr>
      <vt:lpstr>EGRESOS</vt:lpstr>
      <vt:lpstr>TOTAL CTA</vt:lpstr>
      <vt:lpstr>Halloween-Oct</vt:lpstr>
      <vt:lpstr>Navidad-Dic</vt:lpstr>
      <vt:lpstr>Edificios </vt:lpstr>
      <vt:lpstr>Nerini</vt:lpstr>
      <vt:lpstr>Freundt</vt:lpstr>
      <vt:lpstr>Gastañeta</vt:lpstr>
      <vt:lpstr>Sevilla</vt:lpstr>
      <vt:lpstr>La española</vt:lpstr>
      <vt:lpstr>Malecón Costa Sur</vt:lpstr>
      <vt:lpstr>Urrea</vt:lpstr>
      <vt:lpstr>Dario Torres</vt:lpstr>
      <vt:lpstr>Ladislao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Santa cruz</dc:creator>
  <cp:lastModifiedBy>Francisco Santa cruz</cp:lastModifiedBy>
  <dcterms:created xsi:type="dcterms:W3CDTF">2026-09-19T12:48:59Z</dcterms:created>
  <dcterms:modified xsi:type="dcterms:W3CDTF">2026-10-24T19:14:03Z</dcterms:modified>
</cp:coreProperties>
</file>